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ptskialadze\Desktop\"/>
    </mc:Choice>
  </mc:AlternateContent>
  <bookViews>
    <workbookView xWindow="0" yWindow="0" windowWidth="25200" windowHeight="11775" tabRatio="731"/>
  </bookViews>
  <sheets>
    <sheet name="განფასება" sheetId="69" r:id="rId1"/>
  </sheets>
  <externalReferences>
    <externalReference r:id="rId2"/>
  </externalReferences>
  <definedNames>
    <definedName name="_xlnm.Print_Area" localSheetId="0">განფასება!$A$1:$L$79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E62" i="69" l="1"/>
  <c r="E61" i="69"/>
  <c r="E60" i="69"/>
  <c r="E59" i="69"/>
  <c r="E31" i="69"/>
  <c r="E30" i="69"/>
  <c r="E29" i="69"/>
  <c r="E19" i="69"/>
  <c r="E9" i="69"/>
  <c r="E23" i="69" l="1"/>
  <c r="E22" i="69"/>
  <c r="E67" i="69" l="1"/>
  <c r="E66" i="69"/>
  <c r="E65" i="69"/>
  <c r="E64" i="69"/>
  <c r="E57" i="69"/>
  <c r="E56" i="69"/>
  <c r="E55" i="69"/>
  <c r="E49" i="69"/>
  <c r="E48" i="69"/>
  <c r="E46" i="69"/>
  <c r="E45" i="69"/>
  <c r="E44" i="69"/>
  <c r="E42" i="69"/>
  <c r="D41" i="69"/>
  <c r="E41" i="69" s="1"/>
  <c r="E38" i="69"/>
  <c r="E37" i="69"/>
  <c r="E35" i="69"/>
  <c r="E34" i="69"/>
  <c r="E33" i="69"/>
  <c r="E27" i="69"/>
  <c r="E26" i="69"/>
  <c r="E25" i="69"/>
  <c r="B19" i="69"/>
  <c r="E18" i="69"/>
  <c r="B17" i="69"/>
  <c r="E16" i="69"/>
  <c r="E15" i="69"/>
  <c r="E14" i="69"/>
  <c r="B13" i="69"/>
  <c r="E12" i="69"/>
  <c r="E11" i="69"/>
  <c r="E53" i="69" l="1"/>
  <c r="E51" i="69"/>
  <c r="E52" i="69"/>
  <c r="E10" i="69"/>
</calcChain>
</file>

<file path=xl/sharedStrings.xml><?xml version="1.0" encoding="utf-8"?>
<sst xmlns="http://schemas.openxmlformats.org/spreadsheetml/2006/main" count="156" uniqueCount="75">
  <si>
    <t>#</t>
  </si>
  <si>
    <t>jami</t>
  </si>
  <si>
    <t>sul</t>
  </si>
  <si>
    <t>lari</t>
  </si>
  <si>
    <t>s a m u S a o s</t>
  </si>
  <si>
    <t xml:space="preserve">     resursi</t>
  </si>
  <si>
    <t xml:space="preserve">   meqanizmebi</t>
  </si>
  <si>
    <t>dasaxeleba</t>
  </si>
  <si>
    <t>ganz.</t>
  </si>
  <si>
    <t>erTeulze</t>
  </si>
  <si>
    <t>erT.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</si>
  <si>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</si>
  <si>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</si>
  <si>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</si>
  <si>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</si>
  <si>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</si>
  <si>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</si>
  <si>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</si>
  <si>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</si>
  <si>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</si>
  <si>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</si>
  <si>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</si>
  <si>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</si>
  <si>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</si>
  <si>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</si>
  <si>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</si>
  <si>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m/sT</t>
  </si>
  <si>
    <t>kub.m.</t>
  </si>
  <si>
    <t>tona</t>
  </si>
  <si>
    <t>manqanebi</t>
  </si>
  <si>
    <t>sxva xarjebi</t>
  </si>
  <si>
    <t xml:space="preserve">zednadebi xarjebi </t>
  </si>
  <si>
    <t xml:space="preserve">gegmiuri mogeba </t>
  </si>
  <si>
    <t>eqskavatoris eqspluatacia</t>
  </si>
  <si>
    <t>sxva manqanebi</t>
  </si>
  <si>
    <t>grZ.m.</t>
  </si>
  <si>
    <t>kv.m.</t>
  </si>
  <si>
    <t>100kv.m.</t>
  </si>
  <si>
    <t>qviSa</t>
  </si>
  <si>
    <t>balasti</t>
  </si>
  <si>
    <t>danarCeni xarjebi</t>
  </si>
  <si>
    <t>cali</t>
  </si>
  <si>
    <t>milebis moTavseba qviSis garcmaSi 
 xeliT (Zirze 10sm,milis Tavze 20cm) fenobrivi datkepniT vibro satkepniT.</t>
  </si>
  <si>
    <t>kub.m</t>
  </si>
  <si>
    <t xml:space="preserve">buldozeriT gadaadgilebiT 30m-mde </t>
  </si>
  <si>
    <t xml:space="preserve">buldozeris eqspluatacia </t>
  </si>
  <si>
    <t xml:space="preserve">xreSi  </t>
  </si>
  <si>
    <t>Wis zedapiris SeRebva bitumis laqiT (ori fena)</t>
  </si>
  <si>
    <t>biTumis laqi</t>
  </si>
  <si>
    <t>avtogreideri saSualo tipis 79kvt.</t>
  </si>
  <si>
    <t>momngrevi CaquCebi</t>
  </si>
  <si>
    <t xml:space="preserve">asfaltobetonis safaris ayra (asfaltis fenis sisqe »10¸15 sm) pnevmoCaquCis gamoyenebiT </t>
  </si>
  <si>
    <t>komp</t>
  </si>
  <si>
    <t xml:space="preserve">Txrilis amovseba mdinaris balastiT </t>
  </si>
  <si>
    <t>Webis Zirebze xreSis mosamzadebeli fena sisqiT 10sm</t>
  </si>
  <si>
    <t>milsadenis hidravikuri gamocda garecxviTa da dezifenqciiT</t>
  </si>
  <si>
    <t>mat resursi</t>
  </si>
  <si>
    <t>wyalsadeni</t>
  </si>
  <si>
    <t xml:space="preserve">  fasonuri nawilebi</t>
  </si>
  <si>
    <t>100m³</t>
  </si>
  <si>
    <t>1000m³</t>
  </si>
  <si>
    <t>el. SeduRebis adgilebis damuSaveba da SeRebva antikoroziuli saRebaviT 2jeradi</t>
  </si>
  <si>
    <t>antikoroziuli saRebavi</t>
  </si>
  <si>
    <t>k.g</t>
  </si>
  <si>
    <t>მშვიდობის ქუჩის წყალსადენის რეაბილიტაცია</t>
  </si>
  <si>
    <t>dRg</t>
  </si>
  <si>
    <t>შესრულების ვადა (კალენდარული დღე)</t>
  </si>
  <si>
    <t>sul jami</t>
  </si>
  <si>
    <r>
      <t xml:space="preserve">foladis milis montaJi horizontaluri burRvis wesiT  d=720 </t>
    </r>
    <r>
      <rPr>
        <b/>
        <sz val="10"/>
        <color rgb="FF00B0F0"/>
        <rFont val="Arial"/>
        <family val="2"/>
      </rPr>
      <t>(GWP)</t>
    </r>
  </si>
  <si>
    <r>
      <t xml:space="preserve">foladis mili (1 m=153kg,  sisqe-12 mm) d=530mm </t>
    </r>
    <r>
      <rPr>
        <b/>
        <sz val="10"/>
        <color rgb="FF00B0F0"/>
        <rFont val="Arial"/>
        <family val="2"/>
      </rPr>
      <t>(GWP)</t>
    </r>
  </si>
  <si>
    <r>
      <t>foladis mili  d=150mm</t>
    </r>
    <r>
      <rPr>
        <sz val="10"/>
        <rFont val="Arial"/>
        <family val="2"/>
      </rPr>
      <t xml:space="preserve"> </t>
    </r>
    <r>
      <rPr>
        <b/>
        <sz val="10"/>
        <color rgb="FF00B0F0"/>
        <rFont val="Arial"/>
        <family val="2"/>
      </rPr>
      <t>(GWP)</t>
    </r>
  </si>
  <si>
    <r>
      <t xml:space="preserve">foladis mili  d=100mm </t>
    </r>
    <r>
      <rPr>
        <b/>
        <sz val="10"/>
        <color rgb="FF00B0F0"/>
        <rFont val="Arial"/>
        <family val="2"/>
      </rPr>
      <t>(GWP)</t>
    </r>
  </si>
  <si>
    <r>
      <t xml:space="preserve">plastmasis milis montaJi </t>
    </r>
    <r>
      <rPr>
        <sz val="10"/>
        <rFont val="Calibri"/>
        <family val="2"/>
        <charset val="204"/>
        <scheme val="minor"/>
      </rPr>
      <t xml:space="preserve">PE-100  PN-16 </t>
    </r>
    <r>
      <rPr>
        <sz val="10"/>
        <rFont val="AcadNusx"/>
      </rPr>
      <t>seriis  d=50 mm</t>
    </r>
  </si>
  <si>
    <r>
      <t xml:space="preserve">rkina betonis wyalsadenis anakrebi Wa: d=1000mm </t>
    </r>
    <r>
      <rPr>
        <sz val="10"/>
        <rFont val="Calibri"/>
        <family val="2"/>
        <charset val="204"/>
        <scheme val="minor"/>
      </rPr>
      <t>H = 1500</t>
    </r>
    <r>
      <rPr>
        <sz val="10"/>
        <rFont val="AcadNusx"/>
      </rPr>
      <t xml:space="preserve">
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</si>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</sst>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_-* #,##0_-;\-* #,##0_-;_-* &quot;-&quot;_-;_-@_-"/>
    <numFmt numFmtId="167" formatCode="0.000"/>
    <numFmt numFmtId="168" formatCode="_-* #,##0.000_-;\-* #,##0.000_-;_-* &quot;-&quot;??_-;_-@_-"/>
    <numFmt numFmtId="169" formatCode="0.0"/>
    <numFmt numFmtId="170" formatCode="0.0000"/>
    <numFmt numFmtId="171" formatCode="_-* #,##0.00_-;\-* #,##0.00_-;_-* &quot;-&quot;??_-;_-@_-"/>
    <numFmt numFmtId="172" formatCode="_-* #,##0.0000_-;\-* #,##0.0000_-;_-* &quot;-&quot;??_-;_-@_-"/>
    <numFmt numFmtId="173" formatCode="#,##0.00;[Red]#,##0.00"/>
  </numFmts>
  <fonts count="56">
    <font>
      <sz val="10"/>
      <name val="Arial"/>
      <family val="2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sz val="10"/>
      <name val="Calibri"/>
      <family val="2"/>
      <charset val="204"/>
      <scheme val="minor"/>
    </font>
    <font>
      <sz val="10"/>
      <color theme="1"/>
      <name val="AcadNusx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0">
    <xf numFmtId="0" fontId="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1" applyNumberFormat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24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17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1" fillId="13" borderId="2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6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5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1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9" fillId="0" borderId="0"/>
    <xf numFmtId="0" fontId="48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8" fillId="0" borderId="0"/>
    <xf numFmtId="0" fontId="24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4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1" fillId="0" borderId="0"/>
    <xf numFmtId="0" fontId="32" fillId="0" borderId="0"/>
    <xf numFmtId="0" fontId="24" fillId="0" borderId="0"/>
    <xf numFmtId="0" fontId="42" fillId="0" borderId="0"/>
    <xf numFmtId="0" fontId="42" fillId="0" borderId="0"/>
    <xf numFmtId="0" fontId="1" fillId="0" borderId="0"/>
    <xf numFmtId="0" fontId="48" fillId="0" borderId="0"/>
    <xf numFmtId="0" fontId="4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24" fillId="10" borderId="9" applyNumberFormat="0" applyFont="0" applyAlignment="0" applyProtection="0"/>
    <xf numFmtId="0" fontId="1" fillId="10" borderId="9" applyNumberFormat="0" applyFon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5" borderId="0" applyNumberFormat="0" applyBorder="0" applyAlignment="0" applyProtection="0"/>
    <xf numFmtId="0" fontId="1" fillId="0" borderId="0"/>
    <xf numFmtId="0" fontId="2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26" borderId="3" applyNumberFormat="0" applyAlignment="0" applyProtection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2" fillId="0" borderId="0"/>
    <xf numFmtId="0" fontId="47" fillId="0" borderId="0"/>
    <xf numFmtId="0" fontId="24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" fillId="28" borderId="26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27" borderId="0" applyNumberFormat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9" fillId="0" borderId="0"/>
    <xf numFmtId="0" fontId="49" fillId="0" borderId="0"/>
    <xf numFmtId="0" fontId="48" fillId="0" borderId="0"/>
    <xf numFmtId="0" fontId="6" fillId="0" borderId="0">
      <alignment vertical="center"/>
    </xf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6" xfId="867" applyFont="1" applyFill="1" applyBorder="1" applyAlignment="1">
      <alignment vertical="center"/>
    </xf>
    <xf numFmtId="0" fontId="3" fillId="0" borderId="23" xfId="867" applyFont="1" applyFill="1" applyBorder="1" applyAlignment="1">
      <alignment vertical="center"/>
    </xf>
    <xf numFmtId="0" fontId="3" fillId="0" borderId="22" xfId="867" applyFont="1" applyFill="1" applyBorder="1" applyAlignment="1">
      <alignment horizontal="center" vertical="center"/>
    </xf>
    <xf numFmtId="0" fontId="3" fillId="0" borderId="25" xfId="867" applyFont="1" applyFill="1" applyBorder="1" applyAlignment="1">
      <alignment vertical="center"/>
    </xf>
    <xf numFmtId="0" fontId="3" fillId="0" borderId="22" xfId="867" applyFont="1" applyFill="1" applyBorder="1" applyAlignment="1">
      <alignment vertical="center"/>
    </xf>
    <xf numFmtId="0" fontId="3" fillId="0" borderId="24" xfId="867" applyFont="1" applyFill="1" applyBorder="1" applyAlignment="1">
      <alignment vertical="center"/>
    </xf>
    <xf numFmtId="0" fontId="3" fillId="0" borderId="23" xfId="867" applyFont="1" applyFill="1" applyBorder="1" applyAlignment="1">
      <alignment horizontal="center" vertical="center"/>
    </xf>
    <xf numFmtId="0" fontId="3" fillId="0" borderId="19" xfId="867" applyFont="1" applyFill="1" applyBorder="1" applyAlignment="1">
      <alignment horizontal="center" vertical="center"/>
    </xf>
    <xf numFmtId="0" fontId="3" fillId="0" borderId="18" xfId="867" applyFont="1" applyFill="1" applyBorder="1" applyAlignment="1">
      <alignment horizontal="center" vertical="center"/>
    </xf>
    <xf numFmtId="0" fontId="3" fillId="0" borderId="0" xfId="867" applyFont="1" applyFill="1" applyBorder="1" applyAlignment="1">
      <alignment horizontal="center" vertical="center"/>
    </xf>
    <xf numFmtId="0" fontId="3" fillId="0" borderId="21" xfId="867" applyFont="1" applyFill="1" applyBorder="1" applyAlignment="1">
      <alignment vertical="center"/>
    </xf>
    <xf numFmtId="0" fontId="3" fillId="0" borderId="15" xfId="867" applyFont="1" applyFill="1" applyBorder="1" applyAlignment="1">
      <alignment horizontal="center" vertical="center"/>
    </xf>
    <xf numFmtId="0" fontId="3" fillId="0" borderId="20" xfId="867" applyFont="1" applyFill="1" applyBorder="1" applyAlignment="1">
      <alignment vertical="center"/>
    </xf>
    <xf numFmtId="0" fontId="3" fillId="0" borderId="20" xfId="867" applyFont="1" applyFill="1" applyBorder="1" applyAlignment="1">
      <alignment horizontal="center" vertical="center"/>
    </xf>
    <xf numFmtId="0" fontId="3" fillId="0" borderId="24" xfId="867" applyFont="1" applyFill="1" applyBorder="1" applyAlignment="1">
      <alignment horizontal="center" vertical="center"/>
    </xf>
    <xf numFmtId="0" fontId="3" fillId="0" borderId="25" xfId="86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819" applyFont="1" applyFill="1" applyBorder="1" applyAlignment="1">
      <alignment horizontal="center" vertical="center"/>
    </xf>
    <xf numFmtId="0" fontId="2" fillId="0" borderId="23" xfId="819" applyFont="1" applyFill="1" applyBorder="1" applyAlignment="1">
      <alignment horizontal="center" vertical="center"/>
    </xf>
    <xf numFmtId="167" fontId="3" fillId="0" borderId="23" xfId="819" applyNumberFormat="1" applyFont="1" applyFill="1" applyBorder="1" applyAlignment="1">
      <alignment horizontal="center" vertical="center"/>
    </xf>
    <xf numFmtId="0" fontId="3" fillId="0" borderId="23" xfId="735" applyFont="1" applyFill="1" applyBorder="1" applyAlignment="1">
      <alignment horizontal="center" vertical="center"/>
    </xf>
    <xf numFmtId="4" fontId="52" fillId="0" borderId="23" xfId="735" applyNumberFormat="1" applyFont="1" applyFill="1" applyBorder="1" applyAlignment="1">
      <alignment horizontal="right" vertical="center"/>
    </xf>
    <xf numFmtId="0" fontId="2" fillId="0" borderId="23" xfId="603" applyFont="1" applyFill="1" applyBorder="1" applyAlignment="1">
      <alignment horizontal="center" vertical="center" wrapText="1"/>
    </xf>
    <xf numFmtId="9" fontId="2" fillId="0" borderId="23" xfId="869" applyFont="1" applyFill="1" applyBorder="1" applyAlignment="1">
      <alignment horizontal="center" vertical="center" wrapText="1"/>
    </xf>
    <xf numFmtId="167" fontId="2" fillId="0" borderId="23" xfId="603" applyNumberFormat="1" applyFont="1" applyFill="1" applyBorder="1" applyAlignment="1">
      <alignment horizontal="center" vertical="center" wrapText="1"/>
    </xf>
    <xf numFmtId="2" fontId="2" fillId="0" borderId="23" xfId="603" applyNumberFormat="1" applyFont="1" applyFill="1" applyBorder="1" applyAlignment="1">
      <alignment horizontal="center" vertical="center" wrapText="1"/>
    </xf>
    <xf numFmtId="0" fontId="2" fillId="0" borderId="23" xfId="603" applyFont="1" applyFill="1" applyBorder="1" applyAlignment="1">
      <alignment horizontal="center" vertical="center"/>
    </xf>
    <xf numFmtId="2" fontId="2" fillId="0" borderId="23" xfId="603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9" fontId="2" fillId="0" borderId="23" xfId="765" applyFont="1" applyFill="1" applyBorder="1" applyAlignment="1">
      <alignment horizontal="center" vertical="center" wrapText="1"/>
    </xf>
    <xf numFmtId="0" fontId="2" fillId="0" borderId="0" xfId="603" applyFont="1" applyFill="1" applyBorder="1" applyAlignment="1">
      <alignment horizontal="center" vertical="center"/>
    </xf>
    <xf numFmtId="2" fontId="2" fillId="0" borderId="0" xfId="603" applyNumberFormat="1" applyFont="1" applyFill="1" applyBorder="1" applyAlignment="1">
      <alignment horizontal="center" vertical="center"/>
    </xf>
    <xf numFmtId="9" fontId="3" fillId="0" borderId="0" xfId="869" applyFont="1" applyFill="1" applyAlignment="1">
      <alignment vertical="center"/>
    </xf>
    <xf numFmtId="0" fontId="3" fillId="0" borderId="17" xfId="867" applyFont="1" applyFill="1" applyBorder="1" applyAlignment="1">
      <alignment horizontal="center" vertical="center"/>
    </xf>
    <xf numFmtId="0" fontId="3" fillId="0" borderId="0" xfId="868" applyFont="1" applyFill="1" applyAlignment="1">
      <alignment horizontal="center" vertical="center"/>
    </xf>
    <xf numFmtId="0" fontId="3" fillId="0" borderId="23" xfId="818" applyFont="1" applyFill="1" applyBorder="1" applyAlignment="1">
      <alignment horizontal="center" vertical="center" wrapText="1"/>
    </xf>
    <xf numFmtId="0" fontId="2" fillId="0" borderId="23" xfId="818" applyFont="1" applyFill="1" applyBorder="1" applyAlignment="1">
      <alignment horizontal="center" vertical="center" wrapText="1"/>
    </xf>
    <xf numFmtId="0" fontId="3" fillId="0" borderId="24" xfId="818" applyFont="1" applyFill="1" applyBorder="1" applyAlignment="1">
      <alignment horizontal="center" vertical="center" wrapText="1"/>
    </xf>
    <xf numFmtId="2" fontId="3" fillId="0" borderId="23" xfId="818" applyNumberFormat="1" applyFont="1" applyFill="1" applyBorder="1" applyAlignment="1">
      <alignment horizontal="center" vertical="center" wrapText="1"/>
    </xf>
    <xf numFmtId="2" fontId="3" fillId="0" borderId="24" xfId="818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right" vertical="center"/>
    </xf>
    <xf numFmtId="173" fontId="0" fillId="0" borderId="19" xfId="733" applyNumberFormat="1" applyFont="1" applyFill="1" applyBorder="1" applyAlignment="1">
      <alignment horizontal="right" vertical="center"/>
    </xf>
    <xf numFmtId="173" fontId="0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7" fontId="3" fillId="0" borderId="20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8" xfId="734" applyFont="1" applyFill="1" applyBorder="1" applyAlignment="1">
      <alignment horizontal="center" vertical="center"/>
    </xf>
    <xf numFmtId="0" fontId="3" fillId="0" borderId="0" xfId="734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20" xfId="734" applyFont="1" applyFill="1" applyBorder="1" applyAlignment="1">
      <alignment horizontal="center" vertical="center"/>
    </xf>
    <xf numFmtId="0" fontId="3" fillId="0" borderId="15" xfId="734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7" fontId="3" fillId="0" borderId="23" xfId="0" applyNumberFormat="1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wrapText="1"/>
    </xf>
    <xf numFmtId="173" fontId="0" fillId="0" borderId="23" xfId="0" applyNumberFormat="1" applyFont="1" applyFill="1" applyBorder="1" applyAlignment="1">
      <alignment horizontal="right" vertical="center"/>
    </xf>
    <xf numFmtId="173" fontId="0" fillId="0" borderId="23" xfId="733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70" fontId="3" fillId="0" borderId="20" xfId="0" applyNumberFormat="1" applyFont="1" applyFill="1" applyBorder="1" applyAlignment="1">
      <alignment horizontal="center" vertical="center"/>
    </xf>
    <xf numFmtId="0" fontId="3" fillId="0" borderId="18" xfId="622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3" fillId="0" borderId="0" xfId="622" applyFont="1" applyFill="1" applyBorder="1" applyAlignment="1">
      <alignment horizontal="center" vertical="center" wrapText="1"/>
    </xf>
    <xf numFmtId="167" fontId="3" fillId="0" borderId="18" xfId="622" applyNumberFormat="1" applyFont="1" applyFill="1" applyBorder="1" applyAlignment="1">
      <alignment horizontal="center" vertical="center" wrapText="1"/>
    </xf>
    <xf numFmtId="2" fontId="3" fillId="0" borderId="0" xfId="622" applyNumberFormat="1" applyFont="1" applyFill="1" applyAlignment="1">
      <alignment horizontal="center" vertical="center" wrapText="1"/>
    </xf>
    <xf numFmtId="0" fontId="3" fillId="0" borderId="18" xfId="622" applyFont="1" applyFill="1" applyBorder="1" applyAlignment="1">
      <alignment horizontal="center" vertical="center"/>
    </xf>
    <xf numFmtId="2" fontId="3" fillId="0" borderId="18" xfId="622" applyNumberFormat="1" applyFont="1" applyFill="1" applyBorder="1" applyAlignment="1">
      <alignment horizontal="center" vertical="center"/>
    </xf>
    <xf numFmtId="2" fontId="3" fillId="0" borderId="0" xfId="622" applyNumberFormat="1" applyFont="1" applyFill="1" applyAlignment="1">
      <alignment horizontal="center" vertical="center"/>
    </xf>
    <xf numFmtId="0" fontId="3" fillId="0" borderId="0" xfId="622" applyFont="1" applyFill="1" applyAlignment="1">
      <alignment horizontal="center" vertical="center"/>
    </xf>
    <xf numFmtId="0" fontId="3" fillId="0" borderId="20" xfId="622" applyFont="1" applyFill="1" applyBorder="1" applyAlignment="1">
      <alignment horizontal="center" vertical="center"/>
    </xf>
    <xf numFmtId="0" fontId="3" fillId="0" borderId="15" xfId="622" applyFont="1" applyFill="1" applyBorder="1" applyAlignment="1">
      <alignment horizontal="center" vertical="center"/>
    </xf>
    <xf numFmtId="2" fontId="3" fillId="0" borderId="20" xfId="622" applyNumberFormat="1" applyFont="1" applyFill="1" applyBorder="1" applyAlignment="1">
      <alignment horizontal="center" vertical="center"/>
    </xf>
    <xf numFmtId="2" fontId="3" fillId="0" borderId="15" xfId="622" applyNumberFormat="1" applyFont="1" applyFill="1" applyBorder="1" applyAlignment="1">
      <alignment horizontal="center" vertical="center"/>
    </xf>
    <xf numFmtId="169" fontId="3" fillId="0" borderId="20" xfId="622" applyNumberFormat="1" applyFont="1" applyFill="1" applyBorder="1" applyAlignment="1">
      <alignment horizontal="center" vertical="center"/>
    </xf>
    <xf numFmtId="169" fontId="3" fillId="0" borderId="15" xfId="622" applyNumberFormat="1" applyFont="1" applyFill="1" applyBorder="1" applyAlignment="1">
      <alignment horizontal="center" vertical="center"/>
    </xf>
    <xf numFmtId="2" fontId="3" fillId="0" borderId="21" xfId="622" applyNumberFormat="1" applyFont="1" applyFill="1" applyBorder="1" applyAlignment="1">
      <alignment horizontal="center" vertical="center"/>
    </xf>
    <xf numFmtId="169" fontId="3" fillId="0" borderId="21" xfId="622" applyNumberFormat="1" applyFont="1" applyFill="1" applyBorder="1" applyAlignment="1">
      <alignment horizontal="center" vertical="center"/>
    </xf>
    <xf numFmtId="0" fontId="3" fillId="0" borderId="0" xfId="622" applyFont="1" applyFill="1" applyBorder="1" applyAlignment="1">
      <alignment horizontal="center" vertical="center"/>
    </xf>
    <xf numFmtId="167" fontId="3" fillId="0" borderId="18" xfId="622" applyNumberFormat="1" applyFont="1" applyFill="1" applyBorder="1" applyAlignment="1">
      <alignment horizontal="center" vertical="center"/>
    </xf>
    <xf numFmtId="0" fontId="0" fillId="0" borderId="0" xfId="622" applyFont="1" applyFill="1" applyAlignment="1">
      <alignment horizontal="center" vertical="center"/>
    </xf>
    <xf numFmtId="167" fontId="3" fillId="0" borderId="0" xfId="622" applyNumberFormat="1" applyFont="1" applyFill="1" applyBorder="1" applyAlignment="1">
      <alignment horizontal="center" vertical="center"/>
    </xf>
    <xf numFmtId="167" fontId="3" fillId="0" borderId="0" xfId="622" applyNumberFormat="1" applyFont="1" applyFill="1" applyAlignment="1">
      <alignment horizontal="center" vertical="center"/>
    </xf>
    <xf numFmtId="1" fontId="3" fillId="0" borderId="18" xfId="622" applyNumberFormat="1" applyFont="1" applyFill="1" applyBorder="1" applyAlignment="1">
      <alignment horizontal="center" vertical="center"/>
    </xf>
    <xf numFmtId="2" fontId="3" fillId="0" borderId="0" xfId="622" applyNumberFormat="1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center"/>
    </xf>
    <xf numFmtId="169" fontId="3" fillId="0" borderId="15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2" fontId="3" fillId="0" borderId="18" xfId="733" applyNumberFormat="1" applyFont="1" applyFill="1" applyBorder="1" applyAlignment="1">
      <alignment horizontal="center" vertical="center"/>
    </xf>
    <xf numFmtId="2" fontId="3" fillId="0" borderId="0" xfId="733" applyNumberFormat="1" applyFont="1" applyFill="1" applyBorder="1" applyAlignment="1">
      <alignment horizontal="center" vertical="center"/>
    </xf>
    <xf numFmtId="0" fontId="3" fillId="0" borderId="18" xfId="733" applyFont="1" applyFill="1" applyBorder="1" applyAlignment="1">
      <alignment horizontal="center" vertical="center"/>
    </xf>
    <xf numFmtId="0" fontId="3" fillId="0" borderId="20" xfId="733" applyFont="1" applyFill="1" applyBorder="1" applyAlignment="1">
      <alignment horizontal="center" vertical="center"/>
    </xf>
    <xf numFmtId="2" fontId="3" fillId="0" borderId="15" xfId="733" applyNumberFormat="1" applyFont="1" applyFill="1" applyBorder="1" applyAlignment="1">
      <alignment horizontal="center" vertical="center"/>
    </xf>
    <xf numFmtId="2" fontId="3" fillId="0" borderId="20" xfId="733" applyNumberFormat="1" applyFont="1" applyFill="1" applyBorder="1" applyAlignment="1">
      <alignment horizontal="center" vertical="center"/>
    </xf>
    <xf numFmtId="0" fontId="3" fillId="0" borderId="0" xfId="603" applyFont="1" applyFill="1" applyAlignment="1">
      <alignment horizontal="center" vertical="center"/>
    </xf>
    <xf numFmtId="0" fontId="3" fillId="0" borderId="0" xfId="823" applyFont="1" applyFill="1" applyAlignment="1">
      <alignment horizontal="center" vertical="center"/>
    </xf>
    <xf numFmtId="0" fontId="3" fillId="0" borderId="0" xfId="603" applyFont="1" applyFill="1" applyBorder="1" applyAlignment="1">
      <alignment horizontal="center" vertical="center"/>
    </xf>
    <xf numFmtId="167" fontId="3" fillId="0" borderId="0" xfId="603" applyNumberFormat="1" applyFont="1" applyFill="1" applyBorder="1" applyAlignment="1">
      <alignment horizontal="center" vertical="center"/>
    </xf>
    <xf numFmtId="2" fontId="3" fillId="0" borderId="0" xfId="603" applyNumberFormat="1" applyFont="1" applyFill="1" applyBorder="1" applyAlignment="1">
      <alignment horizontal="center" vertical="center"/>
    </xf>
    <xf numFmtId="0" fontId="3" fillId="0" borderId="0" xfId="735" applyFont="1" applyFill="1" applyBorder="1" applyAlignment="1">
      <alignment horizontal="center" vertical="center"/>
    </xf>
    <xf numFmtId="1" fontId="3" fillId="0" borderId="0" xfId="603" applyNumberFormat="1" applyFont="1" applyFill="1" applyBorder="1" applyAlignment="1">
      <alignment horizontal="center" vertical="center"/>
    </xf>
    <xf numFmtId="0" fontId="3" fillId="0" borderId="0" xfId="613" applyFont="1" applyFill="1" applyAlignment="1">
      <alignment horizontal="center" vertical="center" wrapText="1"/>
    </xf>
    <xf numFmtId="1" fontId="3" fillId="0" borderId="23" xfId="603" applyNumberFormat="1" applyFont="1" applyFill="1" applyBorder="1" applyAlignment="1">
      <alignment horizontal="center" vertical="center"/>
    </xf>
  </cellXfs>
  <cellStyles count="870"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2 2" xfId="23"/>
    <cellStyle name="20% - Accent2 2 2" xfId="24"/>
    <cellStyle name="20% - Accent2 2 2 2" xfId="25"/>
    <cellStyle name="20% - Accent2 2 3" xfId="26"/>
    <cellStyle name="20% - Accent2 2 3 2" xfId="27"/>
    <cellStyle name="20% - Accent2 2 4" xfId="28"/>
    <cellStyle name="20% - Accent2 2 4 2" xfId="29"/>
    <cellStyle name="20% - Accent2 2 5" xfId="30"/>
    <cellStyle name="20% - Accent2 2 5 2" xfId="31"/>
    <cellStyle name="20% - Accent2 2 6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 2" xfId="45"/>
    <cellStyle name="20% - Accent3 2 2" xfId="46"/>
    <cellStyle name="20% - Accent3 2 2 2" xfId="47"/>
    <cellStyle name="20% - Accent3 2 3" xfId="48"/>
    <cellStyle name="20% - Accent3 2 3 2" xfId="49"/>
    <cellStyle name="20% - Accent3 2 4" xfId="50"/>
    <cellStyle name="20% - Accent3 2 4 2" xfId="51"/>
    <cellStyle name="20% - Accent3 2 5" xfId="52"/>
    <cellStyle name="20% - Accent3 2 5 2" xfId="53"/>
    <cellStyle name="20% - Accent3 2 6" xfId="54"/>
    <cellStyle name="20% - Accent3 3" xfId="55"/>
    <cellStyle name="20% - Accent3 3 2" xfId="56"/>
    <cellStyle name="20% - Accent3 4" xfId="57"/>
    <cellStyle name="20% - Accent3 4 2" xfId="58"/>
    <cellStyle name="20% - Accent3 4 2 2" xfId="59"/>
    <cellStyle name="20% - Accent3 4 3" xfId="60"/>
    <cellStyle name="20% - Accent3 5" xfId="61"/>
    <cellStyle name="20% - Accent3 5 2" xfId="62"/>
    <cellStyle name="20% - Accent3 6" xfId="63"/>
    <cellStyle name="20% - Accent3 6 2" xfId="64"/>
    <cellStyle name="20% - Accent3 7" xfId="65"/>
    <cellStyle name="20% - Accent3 7 2" xfId="66"/>
    <cellStyle name="20% - Accent4 2" xfId="67"/>
    <cellStyle name="20% - Accent4 2 2" xfId="68"/>
    <cellStyle name="20% - Accent4 2 2 2" xfId="69"/>
    <cellStyle name="20% - Accent4 2 3" xfId="70"/>
    <cellStyle name="20% - Accent4 2 3 2" xfId="71"/>
    <cellStyle name="20% - Accent4 2 4" xfId="72"/>
    <cellStyle name="20% - Accent4 2 4 2" xfId="73"/>
    <cellStyle name="20% - Accent4 2 5" xfId="74"/>
    <cellStyle name="20% - Accent4 2 5 2" xfId="75"/>
    <cellStyle name="20% - Accent4 2 6" xfId="76"/>
    <cellStyle name="20% - Accent4 3" xfId="77"/>
    <cellStyle name="20% - Accent4 3 2" xfId="78"/>
    <cellStyle name="20% - Accent4 4" xfId="79"/>
    <cellStyle name="20% - Accent4 4 2" xfId="80"/>
    <cellStyle name="20% - Accent4 4 2 2" xfId="81"/>
    <cellStyle name="20% - Accent4 4 3" xfId="82"/>
    <cellStyle name="20% - Accent4 5" xfId="83"/>
    <cellStyle name="20% - Accent4 5 2" xfId="84"/>
    <cellStyle name="20% - Accent4 6" xfId="85"/>
    <cellStyle name="20% - Accent4 6 2" xfId="86"/>
    <cellStyle name="20% - Accent4 7" xfId="87"/>
    <cellStyle name="20% - Accent4 7 2" xfId="88"/>
    <cellStyle name="20% - Accent5 2" xfId="89"/>
    <cellStyle name="20% - Accent5 2 2" xfId="90"/>
    <cellStyle name="20% - Accent5 2 2 2" xfId="91"/>
    <cellStyle name="20% - Accent5 2 3" xfId="92"/>
    <cellStyle name="20% - Accent5 2 3 2" xfId="93"/>
    <cellStyle name="20% - Accent5 2 4" xfId="94"/>
    <cellStyle name="20% - Accent5 2 4 2" xfId="95"/>
    <cellStyle name="20% - Accent5 2 5" xfId="96"/>
    <cellStyle name="20% - Accent5 2 5 2" xfId="97"/>
    <cellStyle name="20% - Accent5 2 6" xfId="98"/>
    <cellStyle name="20% - Accent5 3" xfId="99"/>
    <cellStyle name="20% - Accent5 3 2" xfId="100"/>
    <cellStyle name="20% - Accent5 4" xfId="101"/>
    <cellStyle name="20% - Accent5 4 2" xfId="102"/>
    <cellStyle name="20% - Accent5 4 2 2" xfId="103"/>
    <cellStyle name="20% - Accent5 4 3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6 2" xfId="111"/>
    <cellStyle name="20% - Accent6 2 2" xfId="112"/>
    <cellStyle name="20% - Accent6 2 2 2" xfId="113"/>
    <cellStyle name="20% - Accent6 2 3" xfId="114"/>
    <cellStyle name="20% - Accent6 2 3 2" xfId="115"/>
    <cellStyle name="20% - Accent6 2 4" xfId="116"/>
    <cellStyle name="20% - Accent6 2 4 2" xfId="117"/>
    <cellStyle name="20% - Accent6 2 5" xfId="118"/>
    <cellStyle name="20% - Accent6 2 5 2" xfId="119"/>
    <cellStyle name="20% - Accent6 2 6" xfId="120"/>
    <cellStyle name="20% - Accent6 3" xfId="121"/>
    <cellStyle name="20% - Accent6 3 2" xfId="122"/>
    <cellStyle name="20% - Accent6 4" xfId="123"/>
    <cellStyle name="20% - Accent6 4 2" xfId="124"/>
    <cellStyle name="20% - Accent6 4 2 2" xfId="125"/>
    <cellStyle name="20% - Accent6 4 3" xfId="126"/>
    <cellStyle name="20% - Accent6 5" xfId="127"/>
    <cellStyle name="20% - Accent6 5 2" xfId="128"/>
    <cellStyle name="20% - Accent6 6" xfId="129"/>
    <cellStyle name="20% - Accent6 6 2" xfId="130"/>
    <cellStyle name="20% - Accent6 7" xfId="131"/>
    <cellStyle name="20% - Accent6 7 2" xfId="132"/>
    <cellStyle name="20% - Akzent1" xfId="133"/>
    <cellStyle name="20% - Akzent2" xfId="134"/>
    <cellStyle name="20% - Akzent3" xfId="135"/>
    <cellStyle name="20% - Akzent4" xfId="136"/>
    <cellStyle name="20% - Akzent5" xfId="137"/>
    <cellStyle name="20% - Akzent6" xfId="138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2 2" xfId="161"/>
    <cellStyle name="40% - Accent2 2 2" xfId="162"/>
    <cellStyle name="40% - Accent2 2 2 2" xfId="163"/>
    <cellStyle name="40% - Accent2 2 3" xfId="164"/>
    <cellStyle name="40% - Accent2 2 3 2" xfId="165"/>
    <cellStyle name="40% - Accent2 2 4" xfId="166"/>
    <cellStyle name="40% - Accent2 2 4 2" xfId="167"/>
    <cellStyle name="40% - Accent2 2 5" xfId="168"/>
    <cellStyle name="40% - Accent2 2 5 2" xfId="169"/>
    <cellStyle name="40% - Accent2 2 6" xfId="170"/>
    <cellStyle name="40% - Accent2 3" xfId="171"/>
    <cellStyle name="40% - Accent2 3 2" xfId="172"/>
    <cellStyle name="40% - Accent2 4" xfId="173"/>
    <cellStyle name="40% - Accent2 4 2" xfId="174"/>
    <cellStyle name="40% - Accent2 4 2 2" xfId="175"/>
    <cellStyle name="40% - Accent2 4 3" xfId="176"/>
    <cellStyle name="40% - Accent2 5" xfId="177"/>
    <cellStyle name="40% - Accent2 5 2" xfId="178"/>
    <cellStyle name="40% - Accent2 6" xfId="179"/>
    <cellStyle name="40% - Accent2 6 2" xfId="180"/>
    <cellStyle name="40% - Accent2 7" xfId="181"/>
    <cellStyle name="40% - Accent2 7 2" xfId="182"/>
    <cellStyle name="40% - Accent3 2" xfId="183"/>
    <cellStyle name="40% - Accent3 2 2" xfId="184"/>
    <cellStyle name="40% - Accent3 2 2 2" xfId="185"/>
    <cellStyle name="40% - Accent3 2 3" xfId="186"/>
    <cellStyle name="40% - Accent3 2 3 2" xfId="187"/>
    <cellStyle name="40% - Accent3 2 4" xfId="188"/>
    <cellStyle name="40% - Accent3 2 4 2" xfId="189"/>
    <cellStyle name="40% - Accent3 2 5" xfId="190"/>
    <cellStyle name="40% - Accent3 2 5 2" xfId="191"/>
    <cellStyle name="40% - Accent3 2 6" xfId="192"/>
    <cellStyle name="40% - Accent3 3" xfId="193"/>
    <cellStyle name="40% - Accent3 3 2" xfId="194"/>
    <cellStyle name="40% - Accent3 4" xfId="195"/>
    <cellStyle name="40% - Accent3 4 2" xfId="196"/>
    <cellStyle name="40% - Accent3 4 2 2" xfId="197"/>
    <cellStyle name="40% - Accent3 4 3" xfId="198"/>
    <cellStyle name="40% - Accent3 5" xfId="199"/>
    <cellStyle name="40% - Accent3 5 2" xfId="200"/>
    <cellStyle name="40% - Accent3 6" xfId="201"/>
    <cellStyle name="40% - Accent3 6 2" xfId="202"/>
    <cellStyle name="40% - Accent3 7" xfId="203"/>
    <cellStyle name="40% - Accent3 7 2" xfId="204"/>
    <cellStyle name="40% - Accent4 2" xfId="205"/>
    <cellStyle name="40% - Accent4 2 2" xfId="206"/>
    <cellStyle name="40% - Accent4 2 2 2" xfId="207"/>
    <cellStyle name="40% - Accent4 2 3" xfId="208"/>
    <cellStyle name="40% - Accent4 2 3 2" xfId="209"/>
    <cellStyle name="40% - Accent4 2 4" xfId="210"/>
    <cellStyle name="40% - Accent4 2 4 2" xfId="211"/>
    <cellStyle name="40% - Accent4 2 5" xfId="212"/>
    <cellStyle name="40% - Accent4 2 5 2" xfId="213"/>
    <cellStyle name="40% - Accent4 2 6" xfId="214"/>
    <cellStyle name="40% - Accent4 3" xfId="215"/>
    <cellStyle name="40% - Accent4 3 2" xfId="216"/>
    <cellStyle name="40% - Accent4 4" xfId="217"/>
    <cellStyle name="40% - Accent4 4 2" xfId="218"/>
    <cellStyle name="40% - Accent4 4 2 2" xfId="219"/>
    <cellStyle name="40% - Accent4 4 3" xfId="220"/>
    <cellStyle name="40% - Accent4 5" xfId="221"/>
    <cellStyle name="40% - Accent4 5 2" xfId="222"/>
    <cellStyle name="40% - Accent4 6" xfId="223"/>
    <cellStyle name="40% - Accent4 6 2" xfId="224"/>
    <cellStyle name="40% - Accent4 7" xfId="225"/>
    <cellStyle name="40% - Accent4 7 2" xfId="226"/>
    <cellStyle name="40% - Accent5 2" xfId="227"/>
    <cellStyle name="40% - Accent5 2 2" xfId="228"/>
    <cellStyle name="40% - Accent5 2 2 2" xfId="229"/>
    <cellStyle name="40% - Accent5 2 3" xfId="230"/>
    <cellStyle name="40% - Accent5 2 3 2" xfId="231"/>
    <cellStyle name="40% - Accent5 2 4" xfId="232"/>
    <cellStyle name="40% - Accent5 2 4 2" xfId="233"/>
    <cellStyle name="40% - Accent5 2 5" xfId="234"/>
    <cellStyle name="40% - Accent5 2 5 2" xfId="235"/>
    <cellStyle name="40% - Accent5 2 6" xfId="236"/>
    <cellStyle name="40% - Accent5 3" xfId="237"/>
    <cellStyle name="40% - Accent5 3 2" xfId="238"/>
    <cellStyle name="40% - Accent5 4" xfId="239"/>
    <cellStyle name="40% - Accent5 4 2" xfId="240"/>
    <cellStyle name="40% - Accent5 4 2 2" xfId="241"/>
    <cellStyle name="40% - Accent5 4 3" xfId="242"/>
    <cellStyle name="40% - Accent5 5" xfId="243"/>
    <cellStyle name="40% - Accent5 5 2" xfId="244"/>
    <cellStyle name="40% - Accent5 6" xfId="245"/>
    <cellStyle name="40% - Accent5 6 2" xfId="246"/>
    <cellStyle name="40% - Accent5 7" xfId="247"/>
    <cellStyle name="40% - Accent5 7 2" xfId="248"/>
    <cellStyle name="40% - Accent6 2" xfId="249"/>
    <cellStyle name="40% - Accent6 2 2" xfId="250"/>
    <cellStyle name="40% - Accent6 2 2 2" xfId="251"/>
    <cellStyle name="40% - Accent6 2 3" xfId="252"/>
    <cellStyle name="40% - Accent6 2 3 2" xfId="253"/>
    <cellStyle name="40% - Accent6 2 4" xfId="254"/>
    <cellStyle name="40% - Accent6 2 4 2" xfId="255"/>
    <cellStyle name="40% - Accent6 2 5" xfId="256"/>
    <cellStyle name="40% - Accent6 2 5 2" xfId="257"/>
    <cellStyle name="40% - Accent6 2 6" xfId="258"/>
    <cellStyle name="40% - Accent6 3" xfId="259"/>
    <cellStyle name="40% - Accent6 3 2" xfId="260"/>
    <cellStyle name="40% - Accent6 4" xfId="261"/>
    <cellStyle name="40% - Accent6 4 2" xfId="262"/>
    <cellStyle name="40% - Accent6 4 2 2" xfId="263"/>
    <cellStyle name="40% - Accent6 4 3" xfId="264"/>
    <cellStyle name="40% - Accent6 5" xfId="265"/>
    <cellStyle name="40% - Accent6 5 2" xfId="266"/>
    <cellStyle name="40% - Accent6 6" xfId="267"/>
    <cellStyle name="40% - Accent6 6 2" xfId="268"/>
    <cellStyle name="40% - Accent6 7" xfId="269"/>
    <cellStyle name="40% - Accent6 7 2" xfId="270"/>
    <cellStyle name="40% - Akzent1" xfId="271"/>
    <cellStyle name="40% - Akzent2" xfId="272"/>
    <cellStyle name="40% - Akzent3" xfId="273"/>
    <cellStyle name="40% - Akzent4" xfId="274"/>
    <cellStyle name="40% - Akzent5" xfId="275"/>
    <cellStyle name="40% - Akzent6" xfId="276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kzent1" xfId="343"/>
    <cellStyle name="60% - Akzent2" xfId="344"/>
    <cellStyle name="60% - Akzent3" xfId="345"/>
    <cellStyle name="60% - Akzent4" xfId="346"/>
    <cellStyle name="60% - Akzent5" xfId="347"/>
    <cellStyle name="60% - Akzent6" xfId="348"/>
    <cellStyle name="Accent1 2" xfId="349"/>
    <cellStyle name="Accent1 2 2" xfId="350"/>
    <cellStyle name="Accent1 2 3" xfId="351"/>
    <cellStyle name="Accent1 2 4" xfId="352"/>
    <cellStyle name="Accent1 2 5" xfId="353"/>
    <cellStyle name="Accent1 3" xfId="354"/>
    <cellStyle name="Accent1 4" xfId="355"/>
    <cellStyle name="Accent1 4 2" xfId="356"/>
    <cellStyle name="Accent1 5" xfId="357"/>
    <cellStyle name="Accent1 6" xfId="358"/>
    <cellStyle name="Accent1 7" xfId="359"/>
    <cellStyle name="Accent2 2" xfId="360"/>
    <cellStyle name="Accent2 2 2" xfId="361"/>
    <cellStyle name="Accent2 2 3" xfId="362"/>
    <cellStyle name="Accent2 2 4" xfId="363"/>
    <cellStyle name="Accent2 2 5" xfId="364"/>
    <cellStyle name="Accent2 3" xfId="365"/>
    <cellStyle name="Accent2 4" xfId="366"/>
    <cellStyle name="Accent2 4 2" xfId="367"/>
    <cellStyle name="Accent2 5" xfId="368"/>
    <cellStyle name="Accent2 6" xfId="369"/>
    <cellStyle name="Accent2 7" xfId="370"/>
    <cellStyle name="Accent3 2" xfId="371"/>
    <cellStyle name="Accent3 2 2" xfId="372"/>
    <cellStyle name="Accent3 2 3" xfId="373"/>
    <cellStyle name="Accent3 2 4" xfId="374"/>
    <cellStyle name="Accent3 2 5" xfId="375"/>
    <cellStyle name="Accent3 3" xfId="376"/>
    <cellStyle name="Accent3 4" xfId="377"/>
    <cellStyle name="Accent3 4 2" xfId="378"/>
    <cellStyle name="Accent3 5" xfId="379"/>
    <cellStyle name="Accent3 6" xfId="380"/>
    <cellStyle name="Accent3 7" xfId="381"/>
    <cellStyle name="Accent4 2" xfId="382"/>
    <cellStyle name="Accent4 2 2" xfId="383"/>
    <cellStyle name="Accent4 2 3" xfId="384"/>
    <cellStyle name="Accent4 2 4" xfId="385"/>
    <cellStyle name="Accent4 2 5" xfId="386"/>
    <cellStyle name="Accent4 3" xfId="387"/>
    <cellStyle name="Accent4 4" xfId="388"/>
    <cellStyle name="Accent4 4 2" xfId="389"/>
    <cellStyle name="Accent4 5" xfId="390"/>
    <cellStyle name="Accent4 6" xfId="391"/>
    <cellStyle name="Accent4 7" xfId="392"/>
    <cellStyle name="Accent5 2" xfId="393"/>
    <cellStyle name="Accent5 2 2" xfId="394"/>
    <cellStyle name="Accent5 2 3" xfId="395"/>
    <cellStyle name="Accent5 2 4" xfId="396"/>
    <cellStyle name="Accent5 2 5" xfId="397"/>
    <cellStyle name="Accent5 3" xfId="398"/>
    <cellStyle name="Accent5 4" xfId="399"/>
    <cellStyle name="Accent5 4 2" xfId="400"/>
    <cellStyle name="Accent5 5" xfId="401"/>
    <cellStyle name="Accent5 6" xfId="402"/>
    <cellStyle name="Accent5 7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Akzent1" xfId="415"/>
    <cellStyle name="Akzent2" xfId="416"/>
    <cellStyle name="Akzent3" xfId="417"/>
    <cellStyle name="Akzent4" xfId="418"/>
    <cellStyle name="Akzent5" xfId="419"/>
    <cellStyle name="Akzent6" xfId="420"/>
    <cellStyle name="Ausgabe" xfId="421"/>
    <cellStyle name="Bad 2" xfId="422"/>
    <cellStyle name="Bad 2 2" xfId="423"/>
    <cellStyle name="Bad 2 3" xfId="424"/>
    <cellStyle name="Bad 2 4" xfId="425"/>
    <cellStyle name="Bad 2 5" xfId="426"/>
    <cellStyle name="Bad 3" xfId="427"/>
    <cellStyle name="Bad 4" xfId="428"/>
    <cellStyle name="Bad 4 2" xfId="429"/>
    <cellStyle name="Bad 5" xfId="430"/>
    <cellStyle name="Bad 6" xfId="431"/>
    <cellStyle name="Bad 7" xfId="432"/>
    <cellStyle name="Berechnung" xfId="433"/>
    <cellStyle name="Calculation 2" xfId="434"/>
    <cellStyle name="Calculation 2 2" xfId="435"/>
    <cellStyle name="Calculation 2 3" xfId="436"/>
    <cellStyle name="Calculation 2 4" xfId="437"/>
    <cellStyle name="Calculation 2 5" xfId="438"/>
    <cellStyle name="Calculation 2_anakia II etapi.xls sm. defeqturi" xfId="439"/>
    <cellStyle name="Calculation 3" xfId="440"/>
    <cellStyle name="Calculation 4" xfId="441"/>
    <cellStyle name="Calculation 4 2" xfId="442"/>
    <cellStyle name="Calculation 4_anakia II etapi.xls sm. defeqturi" xfId="443"/>
    <cellStyle name="Calculation 5" xfId="444"/>
    <cellStyle name="Calculation 6" xfId="445"/>
    <cellStyle name="Calculation 7" xfId="446"/>
    <cellStyle name="Check Cell 2" xfId="447"/>
    <cellStyle name="Check Cell 2 2" xfId="448"/>
    <cellStyle name="Check Cell 2 3" xfId="449"/>
    <cellStyle name="Check Cell 2 4" xfId="450"/>
    <cellStyle name="Check Cell 2 5" xfId="451"/>
    <cellStyle name="Check Cell 2_anakia II etapi.xls sm. defeqturi" xfId="452"/>
    <cellStyle name="Check Cell 3" xfId="453"/>
    <cellStyle name="Check Cell 4" xfId="454"/>
    <cellStyle name="Check Cell 4 2" xfId="455"/>
    <cellStyle name="Check Cell 4_anakia II etapi.xls sm. defeqturi" xfId="456"/>
    <cellStyle name="Check Cell 5" xfId="457"/>
    <cellStyle name="Check Cell 6" xfId="458"/>
    <cellStyle name="Check Cell 7" xfId="459"/>
    <cellStyle name="Comma 10" xfId="460"/>
    <cellStyle name="Comma 10 2" xfId="461"/>
    <cellStyle name="Comma 11" xfId="462"/>
    <cellStyle name="Comma 12" xfId="463"/>
    <cellStyle name="Comma 12 2" xfId="464"/>
    <cellStyle name="Comma 12 3" xfId="465"/>
    <cellStyle name="Comma 12 4" xfId="466"/>
    <cellStyle name="Comma 12 5" xfId="467"/>
    <cellStyle name="Comma 12 6" xfId="468"/>
    <cellStyle name="Comma 12 7" xfId="469"/>
    <cellStyle name="Comma 12 8" xfId="470"/>
    <cellStyle name="Comma 13" xfId="471"/>
    <cellStyle name="Comma 14" xfId="472"/>
    <cellStyle name="Comma 15" xfId="473"/>
    <cellStyle name="Comma 15 2" xfId="474"/>
    <cellStyle name="Comma 16" xfId="475"/>
    <cellStyle name="Comma 17" xfId="476"/>
    <cellStyle name="Comma 18" xfId="862"/>
    <cellStyle name="Comma 19" xfId="863"/>
    <cellStyle name="Comma 2" xfId="477"/>
    <cellStyle name="Comma 2 2" xfId="478"/>
    <cellStyle name="Comma 2 2 2" xfId="479"/>
    <cellStyle name="Comma 2 2 3" xfId="480"/>
    <cellStyle name="Comma 2 3" xfId="481"/>
    <cellStyle name="Comma 20" xfId="864"/>
    <cellStyle name="Comma 21" xfId="865"/>
    <cellStyle name="Comma 22" xfId="866"/>
    <cellStyle name="Comma 3" xfId="482"/>
    <cellStyle name="Comma 4" xfId="483"/>
    <cellStyle name="Comma 5" xfId="484"/>
    <cellStyle name="Comma 6" xfId="485"/>
    <cellStyle name="Comma 7" xfId="486"/>
    <cellStyle name="Comma 8" xfId="487"/>
    <cellStyle name="Comma 9" xfId="488"/>
    <cellStyle name="Eingabe" xfId="489"/>
    <cellStyle name="Ergebnis" xfId="490"/>
    <cellStyle name="Erklärender Text" xfId="491"/>
    <cellStyle name="Explanatory Text 2" xfId="492"/>
    <cellStyle name="Explanatory Text 2 2" xfId="493"/>
    <cellStyle name="Explanatory Text 2 3" xfId="494"/>
    <cellStyle name="Explanatory Text 2 4" xfId="495"/>
    <cellStyle name="Explanatory Text 2 5" xfId="496"/>
    <cellStyle name="Explanatory Text 3" xfId="497"/>
    <cellStyle name="Explanatory Text 4" xfId="498"/>
    <cellStyle name="Explanatory Text 4 2" xfId="499"/>
    <cellStyle name="Explanatory Text 5" xfId="500"/>
    <cellStyle name="Explanatory Text 6" xfId="501"/>
    <cellStyle name="Explanatory Text 7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Gut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 2" xfId="528"/>
    <cellStyle name="Heading 2 2 2" xfId="529"/>
    <cellStyle name="Heading 2 2 3" xfId="530"/>
    <cellStyle name="Heading 2 2 4" xfId="531"/>
    <cellStyle name="Heading 2 2 5" xfId="532"/>
    <cellStyle name="Heading 2 2_anakia II etapi.xls sm. defeqturi" xfId="533"/>
    <cellStyle name="Heading 2 3" xfId="534"/>
    <cellStyle name="Heading 2 4" xfId="535"/>
    <cellStyle name="Heading 2 4 2" xfId="536"/>
    <cellStyle name="Heading 2 4_anakia II etapi.xls sm. defeqturi" xfId="537"/>
    <cellStyle name="Heading 2 5" xfId="538"/>
    <cellStyle name="Heading 2 6" xfId="539"/>
    <cellStyle name="Heading 2 7" xfId="540"/>
    <cellStyle name="Heading 3 2" xfId="541"/>
    <cellStyle name="Heading 3 2 2" xfId="542"/>
    <cellStyle name="Heading 3 2 3" xfId="543"/>
    <cellStyle name="Heading 3 2 4" xfId="544"/>
    <cellStyle name="Heading 3 2 5" xfId="545"/>
    <cellStyle name="Heading 3 2_anakia II etapi.xls sm. defeqturi" xfId="546"/>
    <cellStyle name="Heading 3 3" xfId="547"/>
    <cellStyle name="Heading 3 4" xfId="548"/>
    <cellStyle name="Heading 3 4 2" xfId="549"/>
    <cellStyle name="Heading 3 4_anakia II etapi.xls sm. defeqturi" xfId="550"/>
    <cellStyle name="Heading 3 5" xfId="551"/>
    <cellStyle name="Heading 3 6" xfId="552"/>
    <cellStyle name="Heading 3 7" xfId="553"/>
    <cellStyle name="Heading 4 2" xfId="554"/>
    <cellStyle name="Heading 4 2 2" xfId="555"/>
    <cellStyle name="Heading 4 2 3" xfId="556"/>
    <cellStyle name="Heading 4 2 4" xfId="557"/>
    <cellStyle name="Heading 4 2 5" xfId="558"/>
    <cellStyle name="Heading 4 3" xfId="559"/>
    <cellStyle name="Heading 4 4" xfId="560"/>
    <cellStyle name="Heading 4 4 2" xfId="561"/>
    <cellStyle name="Heading 4 5" xfId="562"/>
    <cellStyle name="Heading 4 6" xfId="563"/>
    <cellStyle name="Heading 4 7" xfId="564"/>
    <cellStyle name="Input 2" xfId="565"/>
    <cellStyle name="Input 2 2" xfId="566"/>
    <cellStyle name="Input 2 3" xfId="567"/>
    <cellStyle name="Input 2 4" xfId="568"/>
    <cellStyle name="Input 2 5" xfId="569"/>
    <cellStyle name="Input 2_anakia II etapi.xls sm. defeqturi" xfId="570"/>
    <cellStyle name="Input 3" xfId="571"/>
    <cellStyle name="Input 4" xfId="572"/>
    <cellStyle name="Input 4 2" xfId="573"/>
    <cellStyle name="Input 4_anakia II etapi.xls sm. defeqturi" xfId="574"/>
    <cellStyle name="Input 5" xfId="575"/>
    <cellStyle name="Input 6" xfId="576"/>
    <cellStyle name="Input 7" xfId="577"/>
    <cellStyle name="Linked Cell 2" xfId="578"/>
    <cellStyle name="Linked Cell 2 2" xfId="579"/>
    <cellStyle name="Linked Cell 2 3" xfId="580"/>
    <cellStyle name="Linked Cell 2 4" xfId="581"/>
    <cellStyle name="Linked Cell 2 5" xfId="582"/>
    <cellStyle name="Linked Cell 2_anakia II etapi.xls sm. defeqturi" xfId="583"/>
    <cellStyle name="Linked Cell 3" xfId="584"/>
    <cellStyle name="Linked Cell 4" xfId="585"/>
    <cellStyle name="Linked Cell 4 2" xfId="586"/>
    <cellStyle name="Linked Cell 4_anakia II etapi.xls sm. defeqturi" xfId="587"/>
    <cellStyle name="Linked Cell 5" xfId="588"/>
    <cellStyle name="Linked Cell 6" xfId="589"/>
    <cellStyle name="Linked Cell 7" xfId="590"/>
    <cellStyle name="Neutral" xfId="591"/>
    <cellStyle name="Neutral 2" xfId="592"/>
    <cellStyle name="Neutral 2 2" xfId="593"/>
    <cellStyle name="Neutral 2 3" xfId="594"/>
    <cellStyle name="Neutral 2 4" xfId="595"/>
    <cellStyle name="Neutral 2 5" xfId="596"/>
    <cellStyle name="Neutral 3" xfId="597"/>
    <cellStyle name="Neutral 4" xfId="598"/>
    <cellStyle name="Neutral 4 2" xfId="599"/>
    <cellStyle name="Neutral 5" xfId="600"/>
    <cellStyle name="Neutral 6" xfId="601"/>
    <cellStyle name="Neutral 7" xfId="602"/>
    <cellStyle name="Normal" xfId="0" builtinId="0"/>
    <cellStyle name="Normal 10" xfId="603"/>
    <cellStyle name="Normal 10 2" xfId="604"/>
    <cellStyle name="Normal 11" xfId="605"/>
    <cellStyle name="Normal 11 2" xfId="606"/>
    <cellStyle name="Normal 11 2 2" xfId="607"/>
    <cellStyle name="Normal 11 3" xfId="608"/>
    <cellStyle name="Normal 11_GAZI-2010" xfId="609"/>
    <cellStyle name="Normal 12" xfId="610"/>
    <cellStyle name="Normal 12 2" xfId="611"/>
    <cellStyle name="Normal 12_gazis gare qseli" xfId="612"/>
    <cellStyle name="Normal 13" xfId="613"/>
    <cellStyle name="Normal 13 2" xfId="614"/>
    <cellStyle name="Normal 13 3" xfId="615"/>
    <cellStyle name="Normal 13 3 2" xfId="616"/>
    <cellStyle name="Normal 13 3 3" xfId="617"/>
    <cellStyle name="Normal 13 4" xfId="618"/>
    <cellStyle name="Normal 13 5" xfId="619"/>
    <cellStyle name="Normal 13 5 3" xfId="620"/>
    <cellStyle name="Normal 13_GAZI-2010" xfId="621"/>
    <cellStyle name="Normal 14" xfId="622"/>
    <cellStyle name="Normal 14 2" xfId="623"/>
    <cellStyle name="Normal 14 3" xfId="624"/>
    <cellStyle name="Normal 14 3 2" xfId="625"/>
    <cellStyle name="Normal 14 4" xfId="626"/>
    <cellStyle name="Normal 14 5" xfId="627"/>
    <cellStyle name="Normal 14_anakia II etapi.xls sm. defeqturi" xfId="628"/>
    <cellStyle name="Normal 15" xfId="629"/>
    <cellStyle name="Normal 16" xfId="630"/>
    <cellStyle name="Normal 16 2" xfId="631"/>
    <cellStyle name="Normal 16 3" xfId="632"/>
    <cellStyle name="Normal 16_axalq.skola" xfId="633"/>
    <cellStyle name="Normal 17" xfId="634"/>
    <cellStyle name="Normal 18" xfId="635"/>
    <cellStyle name="Normal 19" xfId="636"/>
    <cellStyle name="Normal 2" xfId="637"/>
    <cellStyle name="Normal 2 10" xfId="638"/>
    <cellStyle name="Normal 2 2" xfId="639"/>
    <cellStyle name="Normal 2 2 2" xfId="640"/>
    <cellStyle name="Normal 2 2 3" xfId="641"/>
    <cellStyle name="Normal 2 2 4" xfId="642"/>
    <cellStyle name="Normal 2 2 5" xfId="643"/>
    <cellStyle name="Normal 2 2 6" xfId="644"/>
    <cellStyle name="Normal 2 2 7" xfId="645"/>
    <cellStyle name="Normal 2 2_2D4CD000" xfId="646"/>
    <cellStyle name="Normal 2 3" xfId="647"/>
    <cellStyle name="Normal 2 4" xfId="648"/>
    <cellStyle name="Normal 2 5" xfId="649"/>
    <cellStyle name="Normal 2 6" xfId="650"/>
    <cellStyle name="Normal 2 7" xfId="651"/>
    <cellStyle name="Normal 2 7 2" xfId="652"/>
    <cellStyle name="Normal 2 7 3" xfId="653"/>
    <cellStyle name="Normal 2 7_anakia II etapi.xls sm. defeqturi" xfId="654"/>
    <cellStyle name="Normal 2 8" xfId="655"/>
    <cellStyle name="Normal 2 9" xfId="656"/>
    <cellStyle name="Normal 2_anakia II etapi.xls sm. defeqturi" xfId="657"/>
    <cellStyle name="Normal 20" xfId="658"/>
    <cellStyle name="Normal 21" xfId="659"/>
    <cellStyle name="Normal 22" xfId="660"/>
    <cellStyle name="Normal 23" xfId="661"/>
    <cellStyle name="Normal 24" xfId="662"/>
    <cellStyle name="Normal 25" xfId="663"/>
    <cellStyle name="Normal 26" xfId="664"/>
    <cellStyle name="Normal 27" xfId="665"/>
    <cellStyle name="Normal 28" xfId="666"/>
    <cellStyle name="Normal 29" xfId="667"/>
    <cellStyle name="Normal 29 2" xfId="668"/>
    <cellStyle name="Normal 3" xfId="669"/>
    <cellStyle name="Normal 3 2" xfId="670"/>
    <cellStyle name="Normal 3 2 2" xfId="671"/>
    <cellStyle name="Normal 3 2_anakia II etapi.xls sm. defeqturi" xfId="672"/>
    <cellStyle name="Normal 3 3" xfId="673"/>
    <cellStyle name="Normal 30" xfId="674"/>
    <cellStyle name="Normal 30 2" xfId="675"/>
    <cellStyle name="Normal 31" xfId="676"/>
    <cellStyle name="Normal 32" xfId="677"/>
    <cellStyle name="Normal 32 2" xfId="678"/>
    <cellStyle name="Normal 32 3" xfId="679"/>
    <cellStyle name="Normal 32 3 2" xfId="680"/>
    <cellStyle name="Normal 33" xfId="681"/>
    <cellStyle name="Normal 33 2" xfId="682"/>
    <cellStyle name="Normal 34" xfId="683"/>
    <cellStyle name="Normal 35" xfId="684"/>
    <cellStyle name="Normal 35 2" xfId="685"/>
    <cellStyle name="Normal 35 3" xfId="686"/>
    <cellStyle name="Normal 36" xfId="687"/>
    <cellStyle name="Normal 36 2" xfId="688"/>
    <cellStyle name="Normal 36 2 2" xfId="689"/>
    <cellStyle name="Normal 36 3" xfId="690"/>
    <cellStyle name="Normal 37" xfId="691"/>
    <cellStyle name="Normal 38" xfId="692"/>
    <cellStyle name="Normal 38 2" xfId="693"/>
    <cellStyle name="Normal 38 2 2" xfId="694"/>
    <cellStyle name="Normal 38 3" xfId="695"/>
    <cellStyle name="Normal 39" xfId="696"/>
    <cellStyle name="Normal 39 2" xfId="697"/>
    <cellStyle name="Normal 4" xfId="698"/>
    <cellStyle name="Normal 4 3" xfId="699"/>
    <cellStyle name="Normal 40" xfId="700"/>
    <cellStyle name="Normal 40 2" xfId="701"/>
    <cellStyle name="Normal 40 3" xfId="702"/>
    <cellStyle name="Normal 41" xfId="703"/>
    <cellStyle name="Normal 41 2" xfId="704"/>
    <cellStyle name="Normal 42" xfId="705"/>
    <cellStyle name="Normal 42 2" xfId="706"/>
    <cellStyle name="Normal 42 3" xfId="707"/>
    <cellStyle name="Normal 43" xfId="708"/>
    <cellStyle name="Normal 44" xfId="709"/>
    <cellStyle name="Normal 45" xfId="710"/>
    <cellStyle name="Normal 46" xfId="711"/>
    <cellStyle name="Normal 5" xfId="712"/>
    <cellStyle name="Normal 5 2" xfId="713"/>
    <cellStyle name="Normal 5 2 2" xfId="714"/>
    <cellStyle name="Normal 5 3" xfId="715"/>
    <cellStyle name="Normal 5 4" xfId="716"/>
    <cellStyle name="Normal 5 4 2" xfId="717"/>
    <cellStyle name="Normal 5 5" xfId="718"/>
    <cellStyle name="Normal 5_Copy of SAN2010" xfId="719"/>
    <cellStyle name="Normal 6" xfId="720"/>
    <cellStyle name="Normal 7" xfId="721"/>
    <cellStyle name="Normal 75" xfId="722"/>
    <cellStyle name="Normal 8" xfId="723"/>
    <cellStyle name="Normal 8 2" xfId="724"/>
    <cellStyle name="Normal 8_2D4CD000" xfId="725"/>
    <cellStyle name="Normal 9" xfId="726"/>
    <cellStyle name="Normal 9 2" xfId="727"/>
    <cellStyle name="Normal 9 2 2" xfId="728"/>
    <cellStyle name="Normal 9 2 3" xfId="729"/>
    <cellStyle name="Normal 9 2 4" xfId="730"/>
    <cellStyle name="Normal 9 2_anakia II etapi.xls sm. defeqturi" xfId="731"/>
    <cellStyle name="Normal 9_2D4CD000" xfId="732"/>
    <cellStyle name="Normal_gare wyalsadfenigagarini" xfId="733"/>
    <cellStyle name="Normal_gare wyalsadfenigagarini 10" xfId="734"/>
    <cellStyle name="Normal_gare wyalsadfenigagarini 2_SMSH2008-IIkv ." xfId="735"/>
    <cellStyle name="Normal_gare wyalsadfenigagarini_SAN2008=IIkv" xfId="867"/>
    <cellStyle name="Normale_PART 1 REV 20-03-2006" xfId="736"/>
    <cellStyle name="Note 2" xfId="737"/>
    <cellStyle name="Note 2 2" xfId="738"/>
    <cellStyle name="Note 2 3" xfId="739"/>
    <cellStyle name="Note 2 4" xfId="740"/>
    <cellStyle name="Note 2 5" xfId="741"/>
    <cellStyle name="Note 2_anakia II etapi.xls sm. defeqturi" xfId="742"/>
    <cellStyle name="Note 3" xfId="743"/>
    <cellStyle name="Note 4" xfId="744"/>
    <cellStyle name="Note 4 2" xfId="745"/>
    <cellStyle name="Note 4_anakia II etapi.xls sm. defeqturi" xfId="746"/>
    <cellStyle name="Note 5" xfId="747"/>
    <cellStyle name="Note 6" xfId="748"/>
    <cellStyle name="Note 7" xfId="749"/>
    <cellStyle name="Notiz" xfId="750"/>
    <cellStyle name="Output 2" xfId="751"/>
    <cellStyle name="Output 2 2" xfId="752"/>
    <cellStyle name="Output 2 3" xfId="753"/>
    <cellStyle name="Output 2 4" xfId="754"/>
    <cellStyle name="Output 2 5" xfId="755"/>
    <cellStyle name="Output 2_anakia II etapi.xls sm. defeqturi" xfId="756"/>
    <cellStyle name="Output 3" xfId="757"/>
    <cellStyle name="Output 4" xfId="758"/>
    <cellStyle name="Output 4 2" xfId="759"/>
    <cellStyle name="Output 4_anakia II etapi.xls sm. defeqturi" xfId="760"/>
    <cellStyle name="Output 5" xfId="761"/>
    <cellStyle name="Output 6" xfId="762"/>
    <cellStyle name="Output 7" xfId="763"/>
    <cellStyle name="Percent" xfId="869" builtinId="5"/>
    <cellStyle name="Percent 2" xfId="764"/>
    <cellStyle name="Percent 3" xfId="765"/>
    <cellStyle name="Percent 3 2" xfId="766"/>
    <cellStyle name="Percent 4" xfId="767"/>
    <cellStyle name="Percent 5" xfId="768"/>
    <cellStyle name="Percent 6" xfId="769"/>
    <cellStyle name="Schlecht" xfId="770"/>
    <cellStyle name="Standard 2" xfId="771"/>
    <cellStyle name="Style 1" xfId="772"/>
    <cellStyle name="Title 2" xfId="773"/>
    <cellStyle name="Title 2 2" xfId="774"/>
    <cellStyle name="Title 2 3" xfId="775"/>
    <cellStyle name="Title 2 4" xfId="776"/>
    <cellStyle name="Title 2 5" xfId="777"/>
    <cellStyle name="Title 3" xfId="778"/>
    <cellStyle name="Title 4" xfId="779"/>
    <cellStyle name="Title 4 2" xfId="780"/>
    <cellStyle name="Title 5" xfId="781"/>
    <cellStyle name="Title 6" xfId="782"/>
    <cellStyle name="Title 7" xfId="783"/>
    <cellStyle name="Total 2" xfId="784"/>
    <cellStyle name="Total 2 2" xfId="785"/>
    <cellStyle name="Total 2 3" xfId="786"/>
    <cellStyle name="Total 2 4" xfId="787"/>
    <cellStyle name="Total 2 5" xfId="788"/>
    <cellStyle name="Total 2_anakia II etapi.xls sm. defeqturi" xfId="789"/>
    <cellStyle name="Total 3" xfId="790"/>
    <cellStyle name="Total 4" xfId="791"/>
    <cellStyle name="Total 4 2" xfId="792"/>
    <cellStyle name="Total 4_anakia II etapi.xls sm. defeqturi" xfId="793"/>
    <cellStyle name="Total 5" xfId="794"/>
    <cellStyle name="Total 6" xfId="795"/>
    <cellStyle name="Total 7" xfId="796"/>
    <cellStyle name="Überschrift" xfId="797"/>
    <cellStyle name="Überschrift 1" xfId="798"/>
    <cellStyle name="Überschrift 2" xfId="799"/>
    <cellStyle name="Überschrift 3" xfId="800"/>
    <cellStyle name="Überschrift 4" xfId="801"/>
    <cellStyle name="Verknüpfte Zelle" xfId="802"/>
    <cellStyle name="Warnender Text" xfId="803"/>
    <cellStyle name="Warning Text 2" xfId="804"/>
    <cellStyle name="Warning Text 2 2" xfId="805"/>
    <cellStyle name="Warning Text 2 3" xfId="806"/>
    <cellStyle name="Warning Text 2 4" xfId="807"/>
    <cellStyle name="Warning Text 2 5" xfId="808"/>
    <cellStyle name="Warning Text 3" xfId="809"/>
    <cellStyle name="Warning Text 4" xfId="810"/>
    <cellStyle name="Warning Text 4 2" xfId="811"/>
    <cellStyle name="Warning Text 5" xfId="812"/>
    <cellStyle name="Warning Text 6" xfId="813"/>
    <cellStyle name="Warning Text 7" xfId="814"/>
    <cellStyle name="Zelle überprüfen" xfId="815"/>
    <cellStyle name="Обычный 10" xfId="816"/>
    <cellStyle name="Обычный 10 2" xfId="817"/>
    <cellStyle name="Обычный 2" xfId="818"/>
    <cellStyle name="Обычный 2 2" xfId="819"/>
    <cellStyle name="Обычный 3" xfId="820"/>
    <cellStyle name="Обычный 3 2" xfId="821"/>
    <cellStyle name="Обычный 3 3" xfId="822"/>
    <cellStyle name="Обычный 4" xfId="823"/>
    <cellStyle name="Обычный 4 2" xfId="824"/>
    <cellStyle name="Обычный 4 3" xfId="825"/>
    <cellStyle name="Обычный 4 4" xfId="826"/>
    <cellStyle name="Обычный 5" xfId="827"/>
    <cellStyle name="Обычный 5 2" xfId="828"/>
    <cellStyle name="Обычный 5 2 2" xfId="829"/>
    <cellStyle name="Обычный 5 3" xfId="830"/>
    <cellStyle name="Обычный 5 4" xfId="831"/>
    <cellStyle name="Обычный 6" xfId="832"/>
    <cellStyle name="Обычный 6 2" xfId="833"/>
    <cellStyle name="Обычный 7" xfId="834"/>
    <cellStyle name="Обычный 8" xfId="835"/>
    <cellStyle name="Обычный 9" xfId="836"/>
    <cellStyle name="Обычный_SAN2008-I" xfId="868"/>
    <cellStyle name="Процентный 2" xfId="837"/>
    <cellStyle name="Процентный 3" xfId="838"/>
    <cellStyle name="Процентный 3 2" xfId="839"/>
    <cellStyle name="Финансовый 2" xfId="840"/>
    <cellStyle name="Финансовый 2 2" xfId="841"/>
    <cellStyle name="Финансовый 3" xfId="842"/>
    <cellStyle name="Финансовый 4" xfId="843"/>
    <cellStyle name="Финансовый 5" xfId="844"/>
    <cellStyle name="메모 2" xfId="845"/>
    <cellStyle name="백분율 2" xfId="846"/>
    <cellStyle name="쉼표 [0] 2" xfId="847"/>
    <cellStyle name="쉼표 [0] 3" xfId="848"/>
    <cellStyle name="쉼표 2" xfId="849"/>
    <cellStyle name="좋음 2" xfId="850"/>
    <cellStyle name="표준 2" xfId="851"/>
    <cellStyle name="표준 2 2" xfId="852"/>
    <cellStyle name="표준 3" xfId="853"/>
    <cellStyle name="표준 3 2" xfId="854"/>
    <cellStyle name="표준 3 2 2" xfId="855"/>
    <cellStyle name="표준 4" xfId="856"/>
    <cellStyle name="표준 5" xfId="857"/>
    <cellStyle name="표준 6" xfId="858"/>
    <cellStyle name="표준 7" xfId="859"/>
    <cellStyle name="표준 8" xfId="860"/>
    <cellStyle name="표준_가시설 공종" xfId="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andgulaZe\gwp_didi_jixaishi_kanaliza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alizacia "/>
    </sheetNames>
    <sheetDataSet>
      <sheetData sheetId="0" refreshError="1">
        <row r="7">
          <cell r="B7" t="str">
            <v>qvafenilis ayra</v>
          </cell>
        </row>
        <row r="9">
          <cell r="B9" t="str">
            <v>Txrilis damuSaveba III-IV kategoriis gruntSi meqanizmiT</v>
          </cell>
        </row>
        <row r="10">
          <cell r="B10" t="str">
            <v>igive xeliT (Txrilis profilis mosasworeblad)</v>
          </cell>
        </row>
        <row r="11">
          <cell r="B11" t="str">
            <v>zedmeti gruntis da samSneblo narCenebis  avtoTviTmclelze datvirTva da sayarze gatana 15km manZilze (1.3 gafxvierebis koeficientis gaTvaliswinebiT)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="90" zoomScaleNormal="90" zoomScaleSheetLayoutView="100" workbookViewId="0">
      <selection activeCell="D85" sqref="D85"/>
    </sheetView>
  </sheetViews>
  <sheetFormatPr defaultRowHeight="13.5"/>
  <cols>
    <col min="1" max="1" width="3" style="1" bestFit="1" customWidth="1"/>
    <col min="2" max="2" width="47.85546875" style="1" bestFit="1" customWidth="1"/>
    <col min="3" max="3" width="7.85546875" style="1" bestFit="1" customWidth="1"/>
    <col min="4" max="4" width="14.140625" style="1" bestFit="1" customWidth="1"/>
    <col min="5" max="5" width="7.85546875" style="1" bestFit="1" customWidth="1"/>
    <col min="6" max="6" width="8.7109375" style="1" bestFit="1" customWidth="1"/>
    <col min="7" max="7" width="9.85546875" style="1" bestFit="1" customWidth="1"/>
    <col min="8" max="8" width="8.7109375" style="1" bestFit="1" customWidth="1"/>
    <col min="9" max="9" width="9.85546875" style="1" bestFit="1" customWidth="1"/>
    <col min="10" max="10" width="14.85546875" style="1" bestFit="1" customWidth="1"/>
    <col min="11" max="12" width="9.85546875" style="1" bestFit="1" customWidth="1"/>
    <col min="13" max="16384" width="9.140625" style="1"/>
  </cols>
  <sheetData>
    <row r="1" spans="1:12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>
      <c r="A4" s="2"/>
      <c r="B4" s="35" t="s">
        <v>4</v>
      </c>
      <c r="C4" s="3"/>
      <c r="D4" s="4" t="s">
        <v>5</v>
      </c>
      <c r="E4" s="5"/>
      <c r="F4" s="6"/>
      <c r="G4" s="5"/>
      <c r="H4" s="6"/>
      <c r="I4" s="5"/>
      <c r="J4" s="6" t="s">
        <v>6</v>
      </c>
      <c r="K4" s="7"/>
      <c r="L4" s="8" t="s">
        <v>1</v>
      </c>
    </row>
    <row r="5" spans="1:12">
      <c r="A5" s="9" t="s">
        <v>0</v>
      </c>
      <c r="B5" s="36" t="s">
        <v>7</v>
      </c>
      <c r="C5" s="10" t="s">
        <v>8</v>
      </c>
      <c r="D5" s="10" t="s">
        <v>9</v>
      </c>
      <c r="E5" s="11" t="s">
        <v>2</v>
      </c>
      <c r="F5" s="10" t="s">
        <v>10</v>
      </c>
      <c r="G5" s="11" t="s">
        <v>2</v>
      </c>
      <c r="H5" s="10" t="s">
        <v>10</v>
      </c>
      <c r="I5" s="11" t="s">
        <v>2</v>
      </c>
      <c r="J5" s="10" t="s">
        <v>10</v>
      </c>
      <c r="K5" s="11" t="s">
        <v>2</v>
      </c>
      <c r="L5" s="8"/>
    </row>
    <row r="6" spans="1:12">
      <c r="A6" s="12"/>
      <c r="B6" s="13"/>
      <c r="C6" s="14"/>
      <c r="D6" s="15"/>
      <c r="E6" s="13"/>
      <c r="F6" s="15" t="s">
        <v>11</v>
      </c>
      <c r="G6" s="13"/>
      <c r="H6" s="15" t="s">
        <v>11</v>
      </c>
      <c r="I6" s="13"/>
      <c r="J6" s="15" t="s">
        <v>11</v>
      </c>
      <c r="K6" s="13"/>
      <c r="L6" s="8"/>
    </row>
    <row r="7" spans="1:12">
      <c r="A7" s="4" t="s">
        <v>12</v>
      </c>
      <c r="B7" s="16" t="s">
        <v>13</v>
      </c>
      <c r="C7" s="4" t="s">
        <v>14</v>
      </c>
      <c r="D7" s="8" t="s">
        <v>15</v>
      </c>
      <c r="E7" s="17" t="s">
        <v>16</v>
      </c>
      <c r="F7" s="16" t="s">
        <v>17</v>
      </c>
      <c r="G7" s="4" t="s">
        <v>18</v>
      </c>
      <c r="H7" s="8" t="s">
        <v>19</v>
      </c>
      <c r="I7" s="16" t="s">
        <v>20</v>
      </c>
      <c r="J7" s="8" t="s">
        <v>21</v>
      </c>
      <c r="K7" s="4" t="s">
        <v>22</v>
      </c>
      <c r="L7" s="8" t="s">
        <v>23</v>
      </c>
    </row>
    <row r="8" spans="1:12">
      <c r="A8" s="37"/>
      <c r="B8" s="38" t="s">
        <v>57</v>
      </c>
      <c r="C8" s="39"/>
      <c r="D8" s="40"/>
      <c r="E8" s="41"/>
      <c r="F8" s="40"/>
      <c r="G8" s="40"/>
      <c r="H8" s="37"/>
      <c r="I8" s="39"/>
      <c r="J8" s="40"/>
      <c r="K8" s="39"/>
      <c r="L8" s="40"/>
    </row>
    <row r="9" spans="1:12" ht="40.5">
      <c r="A9" s="42">
        <v>1</v>
      </c>
      <c r="B9" s="43" t="s">
        <v>51</v>
      </c>
      <c r="C9" s="44" t="s">
        <v>59</v>
      </c>
      <c r="D9" s="45"/>
      <c r="E9" s="46">
        <f>90*0.15/100</f>
        <v>0.13500000000000001</v>
      </c>
      <c r="F9" s="47"/>
      <c r="G9" s="47"/>
      <c r="H9" s="47"/>
      <c r="I9" s="47"/>
      <c r="J9" s="48"/>
      <c r="K9" s="47"/>
      <c r="L9" s="49"/>
    </row>
    <row r="10" spans="1:12">
      <c r="A10" s="42"/>
      <c r="B10" s="42" t="s">
        <v>24</v>
      </c>
      <c r="C10" s="50" t="s">
        <v>25</v>
      </c>
      <c r="D10" s="45">
        <v>160</v>
      </c>
      <c r="E10" s="51">
        <f>E9*D10</f>
        <v>21.6</v>
      </c>
      <c r="F10" s="52"/>
      <c r="G10" s="53"/>
      <c r="H10" s="42"/>
      <c r="I10" s="50"/>
      <c r="J10" s="42"/>
      <c r="K10" s="50"/>
      <c r="L10" s="53"/>
    </row>
    <row r="11" spans="1:12">
      <c r="A11" s="42"/>
      <c r="B11" s="42" t="s">
        <v>49</v>
      </c>
      <c r="C11" s="54" t="s">
        <v>26</v>
      </c>
      <c r="D11" s="45">
        <v>1.91</v>
      </c>
      <c r="E11" s="51">
        <f>E9*D11</f>
        <v>0.25785000000000002</v>
      </c>
      <c r="F11" s="53"/>
      <c r="G11" s="52"/>
      <c r="H11" s="42"/>
      <c r="I11" s="50"/>
      <c r="J11" s="53"/>
      <c r="K11" s="53"/>
      <c r="L11" s="53"/>
    </row>
    <row r="12" spans="1:12">
      <c r="A12" s="55"/>
      <c r="B12" s="55" t="s">
        <v>50</v>
      </c>
      <c r="C12" s="56" t="s">
        <v>26</v>
      </c>
      <c r="D12" s="57">
        <v>77.5</v>
      </c>
      <c r="E12" s="58">
        <f>E9*D12</f>
        <v>10.4625</v>
      </c>
      <c r="F12" s="59"/>
      <c r="G12" s="60"/>
      <c r="H12" s="60"/>
      <c r="I12" s="60"/>
      <c r="J12" s="61"/>
      <c r="K12" s="61"/>
      <c r="L12" s="61"/>
    </row>
    <row r="13" spans="1:12" ht="27">
      <c r="A13" s="43">
        <v>2</v>
      </c>
      <c r="B13" s="43" t="str">
        <f>'[1]Kanalizacia '!$B$9</f>
        <v>Txrilis damuSaveba III-IV kategoriis gruntSi meqanizmiT</v>
      </c>
      <c r="C13" s="44" t="s">
        <v>60</v>
      </c>
      <c r="D13" s="62"/>
      <c r="E13" s="63">
        <v>0.66700000000000004</v>
      </c>
      <c r="F13" s="47"/>
      <c r="G13" s="47"/>
      <c r="H13" s="47"/>
      <c r="I13" s="47"/>
      <c r="J13" s="48"/>
      <c r="K13" s="47"/>
      <c r="L13" s="49"/>
    </row>
    <row r="14" spans="1:12">
      <c r="A14" s="42"/>
      <c r="B14" s="42" t="s">
        <v>24</v>
      </c>
      <c r="C14" s="42" t="s">
        <v>25</v>
      </c>
      <c r="D14" s="45">
        <v>13.2</v>
      </c>
      <c r="E14" s="51">
        <f>E13*D14</f>
        <v>8.8043999999999993</v>
      </c>
      <c r="F14" s="53"/>
      <c r="G14" s="64"/>
      <c r="H14" s="65"/>
      <c r="I14" s="66"/>
      <c r="J14" s="65"/>
      <c r="K14" s="66"/>
      <c r="L14" s="53"/>
    </row>
    <row r="15" spans="1:12">
      <c r="A15" s="42"/>
      <c r="B15" s="42" t="s">
        <v>33</v>
      </c>
      <c r="C15" s="54" t="s">
        <v>26</v>
      </c>
      <c r="D15" s="45">
        <v>29.5</v>
      </c>
      <c r="E15" s="46">
        <f>E13*D15</f>
        <v>19.676500000000001</v>
      </c>
      <c r="F15" s="53"/>
      <c r="G15" s="67"/>
      <c r="H15" s="42"/>
      <c r="I15" s="54"/>
      <c r="J15" s="53"/>
      <c r="K15" s="54"/>
      <c r="L15" s="53"/>
    </row>
    <row r="16" spans="1:12">
      <c r="A16" s="55"/>
      <c r="B16" s="55" t="s">
        <v>34</v>
      </c>
      <c r="C16" s="56" t="s">
        <v>3</v>
      </c>
      <c r="D16" s="57">
        <v>2.1</v>
      </c>
      <c r="E16" s="58">
        <f>E13*D16</f>
        <v>1.4007000000000001</v>
      </c>
      <c r="F16" s="61"/>
      <c r="G16" s="68"/>
      <c r="H16" s="55"/>
      <c r="I16" s="56"/>
      <c r="J16" s="61"/>
      <c r="K16" s="56"/>
      <c r="L16" s="61"/>
    </row>
    <row r="17" spans="1:12" ht="27">
      <c r="A17" s="42">
        <v>3</v>
      </c>
      <c r="B17" s="43" t="str">
        <f>'[1]Kanalizacia '!$B$10</f>
        <v>igive xeliT (Txrilis profilis mosasworeblad)</v>
      </c>
      <c r="C17" s="44" t="s">
        <v>59</v>
      </c>
      <c r="D17" s="69"/>
      <c r="E17" s="70">
        <v>0.75</v>
      </c>
      <c r="F17" s="47"/>
      <c r="G17" s="47"/>
      <c r="H17" s="47"/>
      <c r="I17" s="47"/>
      <c r="J17" s="48"/>
      <c r="K17" s="47"/>
      <c r="L17" s="49"/>
    </row>
    <row r="18" spans="1:12">
      <c r="A18" s="55"/>
      <c r="B18" s="55" t="s">
        <v>24</v>
      </c>
      <c r="C18" s="55" t="s">
        <v>36</v>
      </c>
      <c r="D18" s="61">
        <v>100</v>
      </c>
      <c r="E18" s="71">
        <f>E17*D18</f>
        <v>75</v>
      </c>
      <c r="F18" s="61"/>
      <c r="G18" s="71"/>
      <c r="H18" s="72"/>
      <c r="I18" s="73"/>
      <c r="J18" s="72"/>
      <c r="K18" s="73"/>
      <c r="L18" s="61"/>
    </row>
    <row r="19" spans="1:12" ht="54">
      <c r="A19" s="74">
        <v>4</v>
      </c>
      <c r="B19" s="74" t="str">
        <f>'[1]Kanalizacia '!$B$11</f>
        <v>zedmeti gruntis da samSneblo narCenebis  avtoTviTmclelze datvirTva da sayarze gatana 15km manZilze (1.3 gafxvierebis koeficientis gaTvaliswinebiT)</v>
      </c>
      <c r="C19" s="75" t="s">
        <v>28</v>
      </c>
      <c r="D19" s="76"/>
      <c r="E19" s="77">
        <f>964*1.75</f>
        <v>1687</v>
      </c>
      <c r="F19" s="78"/>
      <c r="G19" s="78"/>
      <c r="H19" s="78"/>
      <c r="I19" s="78"/>
      <c r="J19" s="79"/>
      <c r="K19" s="78"/>
      <c r="L19" s="78"/>
    </row>
    <row r="20" spans="1:12" ht="27">
      <c r="A20" s="74">
        <v>5</v>
      </c>
      <c r="B20" s="74" t="s">
        <v>68</v>
      </c>
      <c r="C20" s="75" t="s">
        <v>35</v>
      </c>
      <c r="D20" s="76"/>
      <c r="E20" s="77">
        <v>13</v>
      </c>
      <c r="F20" s="78"/>
      <c r="G20" s="78"/>
      <c r="H20" s="78"/>
      <c r="I20" s="78"/>
      <c r="J20" s="79"/>
      <c r="K20" s="78"/>
      <c r="L20" s="78"/>
    </row>
    <row r="21" spans="1:12" ht="27">
      <c r="A21" s="42">
        <v>6</v>
      </c>
      <c r="B21" s="43" t="s">
        <v>69</v>
      </c>
      <c r="C21" s="54" t="s">
        <v>35</v>
      </c>
      <c r="D21" s="45"/>
      <c r="E21" s="46">
        <v>450</v>
      </c>
      <c r="F21" s="47"/>
      <c r="G21" s="47"/>
      <c r="H21" s="47"/>
      <c r="I21" s="47"/>
      <c r="J21" s="48"/>
      <c r="K21" s="47"/>
      <c r="L21" s="49"/>
    </row>
    <row r="22" spans="1:12">
      <c r="A22" s="42"/>
      <c r="B22" s="42" t="s">
        <v>24</v>
      </c>
      <c r="C22" s="50" t="s">
        <v>25</v>
      </c>
      <c r="D22" s="45">
        <v>1</v>
      </c>
      <c r="E22" s="51">
        <f>E21*D22</f>
        <v>450</v>
      </c>
      <c r="F22" s="53"/>
      <c r="G22" s="53"/>
      <c r="H22" s="53"/>
      <c r="I22" s="80"/>
      <c r="J22" s="42"/>
      <c r="K22" s="50"/>
      <c r="L22" s="53"/>
    </row>
    <row r="23" spans="1:12">
      <c r="A23" s="55"/>
      <c r="B23" s="55" t="s">
        <v>40</v>
      </c>
      <c r="C23" s="56" t="s">
        <v>3</v>
      </c>
      <c r="D23" s="57">
        <v>2.16E-3</v>
      </c>
      <c r="E23" s="58">
        <f>E21*D23</f>
        <v>0.97199999999999998</v>
      </c>
      <c r="F23" s="81"/>
      <c r="G23" s="61"/>
      <c r="H23" s="61"/>
      <c r="I23" s="71"/>
      <c r="J23" s="59"/>
      <c r="K23" s="59"/>
      <c r="L23" s="61"/>
    </row>
    <row r="24" spans="1:12">
      <c r="A24" s="42">
        <v>7</v>
      </c>
      <c r="B24" s="43" t="s">
        <v>70</v>
      </c>
      <c r="C24" s="54" t="s">
        <v>35</v>
      </c>
      <c r="D24" s="45"/>
      <c r="E24" s="46">
        <v>12</v>
      </c>
      <c r="F24" s="47"/>
      <c r="G24" s="47"/>
      <c r="H24" s="47"/>
      <c r="I24" s="47"/>
      <c r="J24" s="48"/>
      <c r="K24" s="47"/>
      <c r="L24" s="49"/>
    </row>
    <row r="25" spans="1:12">
      <c r="A25" s="42"/>
      <c r="B25" s="42" t="s">
        <v>24</v>
      </c>
      <c r="C25" s="50" t="s">
        <v>25</v>
      </c>
      <c r="D25" s="45">
        <v>0.11899999999999999</v>
      </c>
      <c r="E25" s="51">
        <f>E24*D25</f>
        <v>1.4279999999999999</v>
      </c>
      <c r="F25" s="53"/>
      <c r="G25" s="53"/>
      <c r="H25" s="53"/>
      <c r="I25" s="80"/>
      <c r="J25" s="42"/>
      <c r="K25" s="50"/>
      <c r="L25" s="53"/>
    </row>
    <row r="26" spans="1:12">
      <c r="A26" s="42"/>
      <c r="B26" s="42" t="s">
        <v>29</v>
      </c>
      <c r="C26" s="50" t="s">
        <v>3</v>
      </c>
      <c r="D26" s="45">
        <v>6.7500000000000004E-2</v>
      </c>
      <c r="E26" s="51">
        <f>E24*D26</f>
        <v>0.81</v>
      </c>
      <c r="F26" s="53"/>
      <c r="G26" s="53"/>
      <c r="H26" s="53"/>
      <c r="I26" s="80"/>
      <c r="J26" s="53"/>
      <c r="K26" s="53"/>
      <c r="L26" s="53"/>
    </row>
    <row r="27" spans="1:12">
      <c r="A27" s="55"/>
      <c r="B27" s="55" t="s">
        <v>40</v>
      </c>
      <c r="C27" s="56" t="s">
        <v>3</v>
      </c>
      <c r="D27" s="57">
        <v>2.16E-3</v>
      </c>
      <c r="E27" s="58">
        <f>E24*D27</f>
        <v>2.5919999999999999E-2</v>
      </c>
      <c r="F27" s="81"/>
      <c r="G27" s="61"/>
      <c r="H27" s="61"/>
      <c r="I27" s="71"/>
      <c r="J27" s="59"/>
      <c r="K27" s="59"/>
      <c r="L27" s="61"/>
    </row>
    <row r="28" spans="1:12">
      <c r="A28" s="42">
        <v>8</v>
      </c>
      <c r="B28" s="43" t="s">
        <v>71</v>
      </c>
      <c r="C28" s="54" t="s">
        <v>35</v>
      </c>
      <c r="D28" s="45"/>
      <c r="E28" s="46">
        <v>5</v>
      </c>
      <c r="F28" s="47"/>
      <c r="G28" s="47"/>
      <c r="H28" s="47"/>
      <c r="I28" s="47"/>
      <c r="J28" s="48"/>
      <c r="K28" s="47"/>
      <c r="L28" s="49"/>
    </row>
    <row r="29" spans="1:12">
      <c r="A29" s="42"/>
      <c r="B29" s="42" t="s">
        <v>24</v>
      </c>
      <c r="C29" s="50" t="s">
        <v>25</v>
      </c>
      <c r="D29" s="45">
        <v>0.11899999999999999</v>
      </c>
      <c r="E29" s="51">
        <f>E28*D29</f>
        <v>0.59499999999999997</v>
      </c>
      <c r="F29" s="53"/>
      <c r="G29" s="53"/>
      <c r="H29" s="53"/>
      <c r="I29" s="80"/>
      <c r="J29" s="42"/>
      <c r="K29" s="50"/>
      <c r="L29" s="53"/>
    </row>
    <row r="30" spans="1:12">
      <c r="A30" s="42"/>
      <c r="B30" s="42" t="s">
        <v>29</v>
      </c>
      <c r="C30" s="50" t="s">
        <v>3</v>
      </c>
      <c r="D30" s="45">
        <v>6.7500000000000004E-2</v>
      </c>
      <c r="E30" s="51">
        <f>E28*D30</f>
        <v>0.33750000000000002</v>
      </c>
      <c r="F30" s="53"/>
      <c r="G30" s="53"/>
      <c r="H30" s="53"/>
      <c r="I30" s="80"/>
      <c r="J30" s="53"/>
      <c r="K30" s="53"/>
      <c r="L30" s="53"/>
    </row>
    <row r="31" spans="1:12">
      <c r="A31" s="55"/>
      <c r="B31" s="55" t="s">
        <v>40</v>
      </c>
      <c r="C31" s="56" t="s">
        <v>3</v>
      </c>
      <c r="D31" s="57">
        <v>2.16E-3</v>
      </c>
      <c r="E31" s="58">
        <f>E28*D31</f>
        <v>1.0800000000000001E-2</v>
      </c>
      <c r="F31" s="81"/>
      <c r="G31" s="61"/>
      <c r="H31" s="61"/>
      <c r="I31" s="71"/>
      <c r="J31" s="59"/>
      <c r="K31" s="59"/>
      <c r="L31" s="61"/>
    </row>
    <row r="32" spans="1:12" ht="27">
      <c r="A32" s="42">
        <v>9</v>
      </c>
      <c r="B32" s="43" t="s">
        <v>72</v>
      </c>
      <c r="C32" s="54" t="s">
        <v>35</v>
      </c>
      <c r="D32" s="45"/>
      <c r="E32" s="46">
        <v>11</v>
      </c>
      <c r="F32" s="47"/>
      <c r="G32" s="47"/>
      <c r="H32" s="47"/>
      <c r="I32" s="47"/>
      <c r="J32" s="48"/>
      <c r="K32" s="47"/>
      <c r="L32" s="49"/>
    </row>
    <row r="33" spans="1:12">
      <c r="A33" s="42"/>
      <c r="B33" s="42" t="s">
        <v>24</v>
      </c>
      <c r="C33" s="50" t="s">
        <v>25</v>
      </c>
      <c r="D33" s="45">
        <v>0.105</v>
      </c>
      <c r="E33" s="51">
        <f>E32*D33</f>
        <v>1.155</v>
      </c>
      <c r="F33" s="53"/>
      <c r="G33" s="53"/>
      <c r="H33" s="53"/>
      <c r="I33" s="80"/>
      <c r="J33" s="53"/>
      <c r="K33" s="80"/>
      <c r="L33" s="53"/>
    </row>
    <row r="34" spans="1:12">
      <c r="A34" s="42"/>
      <c r="B34" s="42" t="s">
        <v>29</v>
      </c>
      <c r="C34" s="50" t="s">
        <v>3</v>
      </c>
      <c r="D34" s="45">
        <v>5.3800000000000001E-2</v>
      </c>
      <c r="E34" s="51">
        <f>E32*D34</f>
        <v>0.59179999999999999</v>
      </c>
      <c r="F34" s="53"/>
      <c r="G34" s="53"/>
      <c r="H34" s="53"/>
      <c r="I34" s="80"/>
      <c r="J34" s="53"/>
      <c r="K34" s="53"/>
      <c r="L34" s="53"/>
    </row>
    <row r="35" spans="1:12">
      <c r="A35" s="55"/>
      <c r="B35" s="55" t="s">
        <v>40</v>
      </c>
      <c r="C35" s="56" t="s">
        <v>3</v>
      </c>
      <c r="D35" s="82">
        <v>1.1999999999999999E-3</v>
      </c>
      <c r="E35" s="58">
        <f>E32*D35</f>
        <v>1.3199999999999998E-2</v>
      </c>
      <c r="F35" s="81"/>
      <c r="G35" s="61"/>
      <c r="H35" s="61"/>
      <c r="I35" s="71"/>
      <c r="J35" s="81"/>
      <c r="K35" s="81"/>
      <c r="L35" s="61"/>
    </row>
    <row r="36" spans="1:12" ht="40.5">
      <c r="A36" s="83">
        <v>10</v>
      </c>
      <c r="B36" s="84" t="s">
        <v>42</v>
      </c>
      <c r="C36" s="85" t="s">
        <v>43</v>
      </c>
      <c r="D36" s="86"/>
      <c r="E36" s="87">
        <v>277</v>
      </c>
      <c r="F36" s="47"/>
      <c r="G36" s="47"/>
      <c r="H36" s="47"/>
      <c r="I36" s="47"/>
      <c r="J36" s="48"/>
      <c r="K36" s="47"/>
      <c r="L36" s="49"/>
    </row>
    <row r="37" spans="1:12">
      <c r="A37" s="88"/>
      <c r="B37" s="88" t="s">
        <v>24</v>
      </c>
      <c r="C37" s="85" t="s">
        <v>25</v>
      </c>
      <c r="D37" s="89">
        <v>1.8</v>
      </c>
      <c r="E37" s="90">
        <f>E36*D37</f>
        <v>498.6</v>
      </c>
      <c r="F37" s="89"/>
      <c r="G37" s="89"/>
      <c r="H37" s="88"/>
      <c r="I37" s="91"/>
      <c r="J37" s="88"/>
      <c r="K37" s="91"/>
      <c r="L37" s="89"/>
    </row>
    <row r="38" spans="1:12">
      <c r="A38" s="92"/>
      <c r="B38" s="92" t="s">
        <v>38</v>
      </c>
      <c r="C38" s="93" t="s">
        <v>43</v>
      </c>
      <c r="D38" s="94">
        <v>1.1000000000000001</v>
      </c>
      <c r="E38" s="95">
        <f>E36*D38</f>
        <v>304.70000000000005</v>
      </c>
      <c r="F38" s="94"/>
      <c r="G38" s="96"/>
      <c r="H38" s="94"/>
      <c r="I38" s="97"/>
      <c r="J38" s="98"/>
      <c r="K38" s="99"/>
      <c r="L38" s="94"/>
    </row>
    <row r="39" spans="1:12">
      <c r="A39" s="88">
        <v>11</v>
      </c>
      <c r="B39" s="83" t="s">
        <v>53</v>
      </c>
      <c r="C39" s="100"/>
      <c r="D39" s="101"/>
      <c r="E39" s="47"/>
      <c r="F39" s="47"/>
      <c r="G39" s="47"/>
      <c r="H39" s="47"/>
      <c r="I39" s="47"/>
      <c r="J39" s="48"/>
      <c r="K39" s="47"/>
      <c r="L39" s="49"/>
    </row>
    <row r="40" spans="1:12">
      <c r="A40" s="88"/>
      <c r="B40" s="83" t="s">
        <v>44</v>
      </c>
      <c r="C40" s="102" t="s">
        <v>60</v>
      </c>
      <c r="D40" s="101"/>
      <c r="E40" s="103">
        <v>0.374</v>
      </c>
      <c r="F40" s="47"/>
      <c r="G40" s="47"/>
      <c r="H40" s="47"/>
      <c r="I40" s="47"/>
      <c r="J40" s="48"/>
      <c r="K40" s="47"/>
      <c r="L40" s="49"/>
    </row>
    <row r="41" spans="1:12">
      <c r="A41" s="88"/>
      <c r="B41" s="88" t="s">
        <v>45</v>
      </c>
      <c r="C41" s="91" t="s">
        <v>26</v>
      </c>
      <c r="D41" s="101">
        <f>4.29*2+9.21</f>
        <v>17.79</v>
      </c>
      <c r="E41" s="104">
        <f>E40*D41</f>
        <v>6.6534599999999999</v>
      </c>
      <c r="F41" s="89"/>
      <c r="G41" s="105"/>
      <c r="H41" s="88"/>
      <c r="I41" s="100"/>
      <c r="J41" s="89"/>
      <c r="K41" s="106"/>
      <c r="L41" s="89"/>
    </row>
    <row r="42" spans="1:12">
      <c r="A42" s="92"/>
      <c r="B42" s="92" t="s">
        <v>39</v>
      </c>
      <c r="C42" s="93" t="s">
        <v>43</v>
      </c>
      <c r="D42" s="96">
        <v>1150</v>
      </c>
      <c r="E42" s="95">
        <f>E40*D42</f>
        <v>430.1</v>
      </c>
      <c r="F42" s="94"/>
      <c r="G42" s="96"/>
      <c r="H42" s="94"/>
      <c r="I42" s="97"/>
      <c r="J42" s="98"/>
      <c r="K42" s="99"/>
      <c r="L42" s="94"/>
    </row>
    <row r="43" spans="1:12" ht="40.5">
      <c r="A43" s="42">
        <v>12</v>
      </c>
      <c r="B43" s="43" t="s">
        <v>73</v>
      </c>
      <c r="C43" s="54" t="s">
        <v>52</v>
      </c>
      <c r="D43" s="45"/>
      <c r="E43" s="46">
        <v>2</v>
      </c>
      <c r="F43" s="47"/>
      <c r="G43" s="47"/>
      <c r="H43" s="47"/>
      <c r="I43" s="47"/>
      <c r="J43" s="48"/>
      <c r="K43" s="47"/>
      <c r="L43" s="49"/>
    </row>
    <row r="44" spans="1:12">
      <c r="A44" s="42"/>
      <c r="B44" s="42" t="s">
        <v>24</v>
      </c>
      <c r="C44" s="54" t="s">
        <v>52</v>
      </c>
      <c r="D44" s="45">
        <v>1</v>
      </c>
      <c r="E44" s="51">
        <f>E43*D44</f>
        <v>2</v>
      </c>
      <c r="F44" s="52"/>
      <c r="G44" s="52"/>
      <c r="H44" s="42"/>
      <c r="I44" s="50"/>
      <c r="J44" s="42"/>
      <c r="K44" s="50"/>
      <c r="L44" s="53"/>
    </row>
    <row r="45" spans="1:12">
      <c r="A45" s="42"/>
      <c r="B45" s="42" t="s">
        <v>29</v>
      </c>
      <c r="C45" s="50" t="s">
        <v>3</v>
      </c>
      <c r="D45" s="45">
        <v>2.5299999999999998</v>
      </c>
      <c r="E45" s="51">
        <f>E43*D45</f>
        <v>5.0599999999999996</v>
      </c>
      <c r="F45" s="53"/>
      <c r="G45" s="52"/>
      <c r="H45" s="42"/>
      <c r="I45" s="50"/>
      <c r="J45" s="53"/>
      <c r="K45" s="53"/>
      <c r="L45" s="53"/>
    </row>
    <row r="46" spans="1:12">
      <c r="A46" s="55"/>
      <c r="B46" s="55" t="s">
        <v>40</v>
      </c>
      <c r="C46" s="56" t="s">
        <v>3</v>
      </c>
      <c r="D46" s="57">
        <v>5.87</v>
      </c>
      <c r="E46" s="58">
        <f>E43*D46</f>
        <v>11.74</v>
      </c>
      <c r="F46" s="61"/>
      <c r="G46" s="107"/>
      <c r="H46" s="61"/>
      <c r="I46" s="108"/>
      <c r="J46" s="59"/>
      <c r="K46" s="59"/>
      <c r="L46" s="61"/>
    </row>
    <row r="47" spans="1:12" ht="27">
      <c r="A47" s="43">
        <v>13</v>
      </c>
      <c r="B47" s="43" t="s">
        <v>54</v>
      </c>
      <c r="C47" s="18" t="s">
        <v>27</v>
      </c>
      <c r="D47" s="62"/>
      <c r="E47" s="109">
        <v>0.26</v>
      </c>
      <c r="F47" s="47"/>
      <c r="G47" s="47"/>
      <c r="H47" s="47"/>
      <c r="I47" s="47"/>
      <c r="J47" s="48"/>
      <c r="K47" s="47"/>
      <c r="L47" s="49"/>
    </row>
    <row r="48" spans="1:12">
      <c r="A48" s="42"/>
      <c r="B48" s="42" t="s">
        <v>24</v>
      </c>
      <c r="C48" s="50" t="s">
        <v>25</v>
      </c>
      <c r="D48" s="45">
        <v>1.78</v>
      </c>
      <c r="E48" s="51">
        <f>E47*D48</f>
        <v>0.46280000000000004</v>
      </c>
      <c r="F48" s="53"/>
      <c r="G48" s="53"/>
      <c r="H48" s="53"/>
      <c r="I48" s="80"/>
      <c r="J48" s="53"/>
      <c r="K48" s="80"/>
      <c r="L48" s="53"/>
    </row>
    <row r="49" spans="1:12">
      <c r="A49" s="55"/>
      <c r="B49" s="55" t="s">
        <v>46</v>
      </c>
      <c r="C49" s="56" t="s">
        <v>27</v>
      </c>
      <c r="D49" s="57">
        <v>1.1000000000000001</v>
      </c>
      <c r="E49" s="58">
        <f>E47*D49</f>
        <v>0.28600000000000003</v>
      </c>
      <c r="F49" s="61"/>
      <c r="G49" s="61"/>
      <c r="H49" s="61"/>
      <c r="I49" s="71"/>
      <c r="J49" s="81"/>
      <c r="K49" s="81"/>
      <c r="L49" s="61"/>
    </row>
    <row r="50" spans="1:12">
      <c r="A50" s="43">
        <v>14</v>
      </c>
      <c r="B50" s="43" t="s">
        <v>58</v>
      </c>
      <c r="C50" s="18" t="s">
        <v>41</v>
      </c>
      <c r="D50" s="69"/>
      <c r="E50" s="70">
        <v>26</v>
      </c>
      <c r="F50" s="47"/>
      <c r="G50" s="47"/>
      <c r="H50" s="47"/>
      <c r="I50" s="47"/>
      <c r="J50" s="48"/>
      <c r="K50" s="47"/>
      <c r="L50" s="49"/>
    </row>
    <row r="51" spans="1:12">
      <c r="A51" s="42"/>
      <c r="B51" s="42" t="s">
        <v>24</v>
      </c>
      <c r="C51" s="50" t="s">
        <v>25</v>
      </c>
      <c r="D51" s="53">
        <v>10</v>
      </c>
      <c r="E51" s="80">
        <f>E50*D51</f>
        <v>260</v>
      </c>
      <c r="F51" s="53"/>
      <c r="G51" s="53"/>
      <c r="H51" s="42"/>
      <c r="I51" s="80"/>
      <c r="J51" s="42"/>
      <c r="K51" s="50"/>
      <c r="L51" s="53"/>
    </row>
    <row r="52" spans="1:12">
      <c r="A52" s="42"/>
      <c r="B52" s="42" t="s">
        <v>29</v>
      </c>
      <c r="C52" s="50" t="s">
        <v>3</v>
      </c>
      <c r="D52" s="53">
        <v>0.28000000000000003</v>
      </c>
      <c r="E52" s="80">
        <f>E50*D52</f>
        <v>7.2800000000000011</v>
      </c>
      <c r="F52" s="53"/>
      <c r="G52" s="52"/>
      <c r="H52" s="42"/>
      <c r="I52" s="80"/>
      <c r="J52" s="53"/>
      <c r="K52" s="53"/>
      <c r="L52" s="53"/>
    </row>
    <row r="53" spans="1:12">
      <c r="A53" s="55"/>
      <c r="B53" s="55" t="s">
        <v>40</v>
      </c>
      <c r="C53" s="56" t="s">
        <v>3</v>
      </c>
      <c r="D53" s="61">
        <v>0.43</v>
      </c>
      <c r="E53" s="71">
        <f>E50*D53</f>
        <v>11.18</v>
      </c>
      <c r="F53" s="61"/>
      <c r="G53" s="107"/>
      <c r="H53" s="61"/>
      <c r="I53" s="71"/>
      <c r="J53" s="59"/>
      <c r="K53" s="59"/>
      <c r="L53" s="61"/>
    </row>
    <row r="54" spans="1:12" ht="27">
      <c r="A54" s="42">
        <v>15</v>
      </c>
      <c r="B54" s="43" t="s">
        <v>55</v>
      </c>
      <c r="C54" s="54" t="s">
        <v>35</v>
      </c>
      <c r="D54" s="45"/>
      <c r="E54" s="46">
        <v>478</v>
      </c>
      <c r="F54" s="47"/>
      <c r="G54" s="47"/>
      <c r="H54" s="47"/>
      <c r="I54" s="47"/>
      <c r="J54" s="48"/>
      <c r="K54" s="47"/>
      <c r="L54" s="49"/>
    </row>
    <row r="55" spans="1:12">
      <c r="A55" s="42"/>
      <c r="B55" s="42" t="s">
        <v>24</v>
      </c>
      <c r="C55" s="50" t="s">
        <v>25</v>
      </c>
      <c r="D55" s="110">
        <v>0.2</v>
      </c>
      <c r="E55" s="51">
        <f>E54*D55</f>
        <v>95.600000000000009</v>
      </c>
      <c r="F55" s="52"/>
      <c r="G55" s="52"/>
      <c r="H55" s="42"/>
      <c r="I55" s="50"/>
      <c r="J55" s="42"/>
      <c r="K55" s="50"/>
      <c r="L55" s="53"/>
    </row>
    <row r="56" spans="1:12">
      <c r="A56" s="42"/>
      <c r="B56" s="42" t="s">
        <v>56</v>
      </c>
      <c r="C56" s="54" t="s">
        <v>35</v>
      </c>
      <c r="D56" s="45">
        <v>1</v>
      </c>
      <c r="E56" s="51">
        <f>E54*D56</f>
        <v>478</v>
      </c>
      <c r="F56" s="53"/>
      <c r="G56" s="52"/>
      <c r="H56" s="53"/>
      <c r="I56" s="111"/>
      <c r="J56" s="112"/>
      <c r="K56" s="113"/>
      <c r="L56" s="53"/>
    </row>
    <row r="57" spans="1:12">
      <c r="A57" s="55"/>
      <c r="B57" s="55" t="s">
        <v>40</v>
      </c>
      <c r="C57" s="56" t="s">
        <v>3</v>
      </c>
      <c r="D57" s="57">
        <v>0.245</v>
      </c>
      <c r="E57" s="58">
        <f>E54*D57</f>
        <v>117.11</v>
      </c>
      <c r="F57" s="61"/>
      <c r="G57" s="107"/>
      <c r="H57" s="61"/>
      <c r="I57" s="108"/>
      <c r="J57" s="59"/>
      <c r="K57" s="59"/>
      <c r="L57" s="61"/>
    </row>
    <row r="58" spans="1:12" ht="40.5">
      <c r="A58" s="43">
        <v>16</v>
      </c>
      <c r="B58" s="43" t="s">
        <v>61</v>
      </c>
      <c r="C58" s="18" t="s">
        <v>37</v>
      </c>
      <c r="D58" s="62"/>
      <c r="E58" s="63">
        <v>0.2</v>
      </c>
      <c r="F58" s="47"/>
      <c r="G58" s="47"/>
      <c r="H58" s="47"/>
      <c r="I58" s="47"/>
      <c r="J58" s="48"/>
      <c r="K58" s="47"/>
      <c r="L58" s="49"/>
    </row>
    <row r="59" spans="1:12">
      <c r="A59" s="42"/>
      <c r="B59" s="42" t="s">
        <v>24</v>
      </c>
      <c r="C59" s="42" t="s">
        <v>25</v>
      </c>
      <c r="D59" s="45">
        <v>33.6</v>
      </c>
      <c r="E59" s="51">
        <f>E58*D59</f>
        <v>6.7200000000000006</v>
      </c>
      <c r="F59" s="53"/>
      <c r="G59" s="64"/>
      <c r="H59" s="114"/>
      <c r="I59" s="115"/>
      <c r="J59" s="114"/>
      <c r="K59" s="115"/>
      <c r="L59" s="53"/>
    </row>
    <row r="60" spans="1:12">
      <c r="A60" s="42"/>
      <c r="B60" s="42" t="s">
        <v>29</v>
      </c>
      <c r="C60" s="54" t="s">
        <v>3</v>
      </c>
      <c r="D60" s="45">
        <v>1.5</v>
      </c>
      <c r="E60" s="46">
        <f>E58*D60</f>
        <v>0.30000000000000004</v>
      </c>
      <c r="F60" s="116"/>
      <c r="G60" s="115"/>
      <c r="H60" s="114"/>
      <c r="I60" s="115"/>
      <c r="J60" s="53"/>
      <c r="K60" s="64"/>
      <c r="L60" s="53"/>
    </row>
    <row r="61" spans="1:12">
      <c r="A61" s="42"/>
      <c r="B61" s="42" t="s">
        <v>62</v>
      </c>
      <c r="C61" s="54" t="s">
        <v>63</v>
      </c>
      <c r="D61" s="45">
        <v>6</v>
      </c>
      <c r="E61" s="46">
        <f>E58*D61</f>
        <v>1.2000000000000002</v>
      </c>
      <c r="F61" s="116"/>
      <c r="G61" s="115"/>
      <c r="H61" s="53"/>
      <c r="I61" s="64"/>
      <c r="J61" s="114"/>
      <c r="K61" s="115"/>
      <c r="L61" s="53"/>
    </row>
    <row r="62" spans="1:12">
      <c r="A62" s="55"/>
      <c r="B62" s="55" t="s">
        <v>30</v>
      </c>
      <c r="C62" s="56" t="s">
        <v>3</v>
      </c>
      <c r="D62" s="57">
        <v>2.2799999999999998</v>
      </c>
      <c r="E62" s="58">
        <f>E58*D62</f>
        <v>0.45599999999999996</v>
      </c>
      <c r="F62" s="117"/>
      <c r="G62" s="118"/>
      <c r="H62" s="61"/>
      <c r="I62" s="71"/>
      <c r="J62" s="119"/>
      <c r="K62" s="118"/>
      <c r="L62" s="61"/>
    </row>
    <row r="63" spans="1:12" ht="27">
      <c r="A63" s="43">
        <v>17</v>
      </c>
      <c r="B63" s="43" t="s">
        <v>47</v>
      </c>
      <c r="C63" s="18" t="s">
        <v>37</v>
      </c>
      <c r="D63" s="62"/>
      <c r="E63" s="63">
        <v>0.114</v>
      </c>
      <c r="F63" s="47"/>
      <c r="G63" s="47"/>
      <c r="H63" s="47"/>
      <c r="I63" s="47"/>
      <c r="J63" s="48"/>
      <c r="K63" s="47"/>
      <c r="L63" s="49"/>
    </row>
    <row r="64" spans="1:12">
      <c r="A64" s="42"/>
      <c r="B64" s="42" t="s">
        <v>24</v>
      </c>
      <c r="C64" s="42" t="s">
        <v>25</v>
      </c>
      <c r="D64" s="45">
        <v>33.6</v>
      </c>
      <c r="E64" s="51">
        <f>E63*D64</f>
        <v>3.8304000000000005</v>
      </c>
      <c r="F64" s="53"/>
      <c r="G64" s="64"/>
      <c r="H64" s="114"/>
      <c r="I64" s="115"/>
      <c r="J64" s="114"/>
      <c r="K64" s="115"/>
      <c r="L64" s="53"/>
    </row>
    <row r="65" spans="1:12">
      <c r="A65" s="42"/>
      <c r="B65" s="42" t="s">
        <v>29</v>
      </c>
      <c r="C65" s="54" t="s">
        <v>3</v>
      </c>
      <c r="D65" s="45">
        <v>1.5</v>
      </c>
      <c r="E65" s="46">
        <f>E63*D65</f>
        <v>0.17100000000000001</v>
      </c>
      <c r="F65" s="116"/>
      <c r="G65" s="115"/>
      <c r="H65" s="114"/>
      <c r="I65" s="115"/>
      <c r="J65" s="53"/>
      <c r="K65" s="64"/>
      <c r="L65" s="53"/>
    </row>
    <row r="66" spans="1:12">
      <c r="A66" s="42"/>
      <c r="B66" s="42" t="s">
        <v>48</v>
      </c>
      <c r="C66" s="54" t="s">
        <v>28</v>
      </c>
      <c r="D66" s="45">
        <v>0.24</v>
      </c>
      <c r="E66" s="46">
        <f>E63*D66</f>
        <v>2.7359999999999999E-2</v>
      </c>
      <c r="F66" s="116"/>
      <c r="G66" s="115"/>
      <c r="H66" s="53"/>
      <c r="I66" s="64"/>
      <c r="J66" s="114"/>
      <c r="K66" s="115"/>
      <c r="L66" s="53"/>
    </row>
    <row r="67" spans="1:12">
      <c r="A67" s="55"/>
      <c r="B67" s="55" t="s">
        <v>30</v>
      </c>
      <c r="C67" s="56" t="s">
        <v>3</v>
      </c>
      <c r="D67" s="57">
        <v>2.2799999999999998</v>
      </c>
      <c r="E67" s="58">
        <f>E63*D67</f>
        <v>0.25991999999999998</v>
      </c>
      <c r="F67" s="117"/>
      <c r="G67" s="118"/>
      <c r="H67" s="61"/>
      <c r="I67" s="71"/>
      <c r="J67" s="119"/>
      <c r="K67" s="118"/>
      <c r="L67" s="61"/>
    </row>
    <row r="68" spans="1:12">
      <c r="A68" s="19"/>
      <c r="B68" s="20" t="s">
        <v>1</v>
      </c>
      <c r="C68" s="19"/>
      <c r="D68" s="21"/>
      <c r="E68" s="21"/>
      <c r="F68" s="22"/>
      <c r="G68" s="23"/>
      <c r="H68" s="23"/>
      <c r="I68" s="23"/>
      <c r="J68" s="23"/>
      <c r="K68" s="23"/>
      <c r="L68" s="23"/>
    </row>
    <row r="69" spans="1:12">
      <c r="A69" s="24"/>
      <c r="B69" s="24" t="s">
        <v>31</v>
      </c>
      <c r="C69" s="25" t="s">
        <v>74</v>
      </c>
      <c r="E69" s="26"/>
      <c r="F69" s="27"/>
      <c r="G69" s="27"/>
      <c r="H69" s="27"/>
      <c r="I69" s="27"/>
      <c r="J69" s="27"/>
      <c r="K69" s="27"/>
      <c r="L69" s="23"/>
    </row>
    <row r="70" spans="1:12">
      <c r="A70" s="28"/>
      <c r="B70" s="28" t="s">
        <v>1</v>
      </c>
      <c r="C70" s="28"/>
      <c r="D70" s="28"/>
      <c r="E70" s="28"/>
      <c r="F70" s="28"/>
      <c r="G70" s="29"/>
      <c r="H70" s="29"/>
      <c r="I70" s="29"/>
      <c r="J70" s="29"/>
      <c r="K70" s="29"/>
      <c r="L70" s="23"/>
    </row>
    <row r="71" spans="1:12">
      <c r="A71" s="24"/>
      <c r="B71" s="24" t="s">
        <v>32</v>
      </c>
      <c r="C71" s="25" t="s">
        <v>74</v>
      </c>
      <c r="E71" s="26"/>
      <c r="F71" s="27"/>
      <c r="G71" s="27"/>
      <c r="H71" s="27"/>
      <c r="I71" s="27"/>
      <c r="J71" s="27"/>
      <c r="K71" s="27"/>
      <c r="L71" s="23"/>
    </row>
    <row r="72" spans="1:12">
      <c r="A72" s="24"/>
      <c r="B72" s="28" t="s">
        <v>1</v>
      </c>
      <c r="C72" s="30"/>
      <c r="D72" s="25"/>
      <c r="E72" s="26"/>
      <c r="F72" s="27"/>
      <c r="G72" s="27"/>
      <c r="H72" s="27"/>
      <c r="I72" s="27"/>
      <c r="J72" s="27"/>
      <c r="K72" s="27"/>
      <c r="L72" s="23"/>
    </row>
    <row r="73" spans="1:12">
      <c r="A73" s="28"/>
      <c r="B73" s="24" t="s">
        <v>65</v>
      </c>
      <c r="C73" s="31">
        <v>0.18</v>
      </c>
      <c r="D73" s="28"/>
      <c r="E73" s="28"/>
      <c r="F73" s="28"/>
      <c r="G73" s="29"/>
      <c r="H73" s="29"/>
      <c r="I73" s="29"/>
      <c r="J73" s="29"/>
      <c r="K73" s="29"/>
      <c r="L73" s="23"/>
    </row>
    <row r="74" spans="1:12">
      <c r="A74" s="28"/>
      <c r="B74" s="28" t="s">
        <v>67</v>
      </c>
      <c r="C74" s="28"/>
      <c r="D74" s="28"/>
      <c r="E74" s="28"/>
      <c r="F74" s="28"/>
      <c r="G74" s="29"/>
      <c r="H74" s="29"/>
      <c r="I74" s="29"/>
      <c r="J74" s="29"/>
      <c r="K74" s="29"/>
      <c r="L74" s="23"/>
    </row>
    <row r="75" spans="1:12">
      <c r="A75" s="32"/>
      <c r="B75" s="32"/>
      <c r="C75" s="32"/>
      <c r="D75" s="32"/>
      <c r="E75" s="32"/>
      <c r="F75" s="32"/>
      <c r="G75" s="33"/>
      <c r="H75" s="33"/>
      <c r="I75" s="33"/>
      <c r="J75" s="33"/>
      <c r="K75" s="33"/>
      <c r="L75" s="120"/>
    </row>
    <row r="76" spans="1:12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0"/>
    </row>
    <row r="77" spans="1:12">
      <c r="A77" s="120"/>
      <c r="B77" s="28" t="s">
        <v>66</v>
      </c>
      <c r="C77" s="128"/>
      <c r="D77" s="128"/>
      <c r="E77" s="128"/>
      <c r="F77" s="128"/>
      <c r="G77" s="120"/>
      <c r="H77" s="120"/>
      <c r="I77" s="120"/>
      <c r="J77" s="120"/>
      <c r="K77" s="120"/>
      <c r="L77" s="120"/>
    </row>
    <row r="78" spans="1:1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1:12" ht="12" customHeight="1">
      <c r="A79" s="122"/>
      <c r="B79" s="122"/>
      <c r="C79" s="122"/>
      <c r="D79" s="123"/>
      <c r="E79" s="123"/>
      <c r="F79" s="124"/>
      <c r="G79" s="122"/>
      <c r="H79" s="125"/>
      <c r="I79" s="122"/>
      <c r="J79" s="125"/>
      <c r="K79" s="122"/>
      <c r="L79" s="126"/>
    </row>
    <row r="80" spans="1:12">
      <c r="L80" s="34"/>
    </row>
  </sheetData>
  <mergeCells count="2">
    <mergeCell ref="A1:L3"/>
    <mergeCell ref="C77:F77"/>
  </mergeCells>
  <pageMargins left="0.25" right="0.25" top="0.25" bottom="0.25" header="0" footer="0"/>
  <pageSetup paperSize="9" orientation="landscape" horizontalDpi="4294967293" verticalDpi="4294967293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განფასება</vt:lpstr>
      <vt:lpstr>განფასება!Print_Area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Irakli Ptskialadze</cp:lastModifiedBy>
  <cp:lastPrinted>2018-06-08T09:13:44Z</cp:lastPrinted>
  <dcterms:created xsi:type="dcterms:W3CDTF">2011-11-22T05:29:54Z</dcterms:created>
  <dcterms:modified xsi:type="dcterms:W3CDTF">2018-06-12T06:57:11Z</dcterms:modified>
</cp:coreProperties>
</file>